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firstSheet="6" activeTab="6"/>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县级专项资金支出方向绩效目标表" sheetId="23" r:id="rId23"/>
    <sheet name="22部门整体支出绩效目标表" sheetId="24" r:id="rId24"/>
  </sheets>
  <calcPr calcId="144525"/>
</workbook>
</file>

<file path=xl/sharedStrings.xml><?xml version="1.0" encoding="utf-8"?>
<sst xmlns="http://schemas.openxmlformats.org/spreadsheetml/2006/main" count="1135" uniqueCount="469">
  <si>
    <t>2022年部门预算公开表</t>
  </si>
  <si>
    <t>单位编码：</t>
  </si>
  <si>
    <t>057001</t>
  </si>
  <si>
    <t>单位名称：</t>
  </si>
  <si>
    <t>炎陵县交通运输局</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</si>
  <si>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</si>
  <si>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</si>
  <si>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</si>
  <si>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</si>
  <si>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</si>
  <si>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</si>
  <si>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</si>
  <si>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</si>
  <si>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</si>
  <si>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</si>
  <si>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</si>
  <si>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</si>
  <si>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</si>
  <si>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</si>
  <si>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</si>
  <si>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</si>
  <si>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</si>
  <si>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</si>
  <si>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</si>
  <si>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</si>
  <si>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</si>
  <si>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</si>
  <si>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</si>
  <si>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</si>
  <si>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单位：057001-炎陵县交通运输局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</si>
  <si>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</si>
  <si>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</si>
  <si>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</si>
  <si>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</si>
  <si>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</si>
  <si>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</si>
  <si>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</si>
  <si>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</si>
  <si>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</si>
  <si>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</si>
  <si>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</si>
  <si>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</si>
  <si>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</si>
  <si>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</si>
  <si>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</si>
  <si>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</si>
  <si>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</si>
  <si>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</si>
  <si>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</si>
  <si>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</si>
  <si>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</si>
  <si>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</si>
  <si>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</si>
  <si>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</si>
  <si>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</si>
  <si>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</si>
  <si>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</si>
  <si>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</si>
  <si>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</si>
  <si>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</si>
  <si>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</si>
  <si>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</si>
  <si>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</si>
  <si>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</si>
  <si>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</si>
  <si>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</si>
  <si>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</si>
  <si>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</si>
  <si>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</si>
  <si>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</si>
  <si>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</si>
  <si>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</si>
  <si>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</si>
  <si>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</si>
  <si>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</si>
  <si>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</si>
  <si>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</si>
  <si>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</si>
  <si>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</si>
  <si>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</si>
  <si>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</si>
  <si>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</si>
  <si>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</si>
  <si>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</si>
  <si>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</si>
  <si>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</si>
  <si>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</si>
  <si>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</si>
  <si>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</si>
  <si>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</si>
  <si>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</si>
  <si>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</si>
  <si>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</si>
  <si>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</si>
  <si>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</si>
  <si>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</si>
  <si>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</si>
  <si>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</si>
  <si>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</si>
  <si>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</si>
  <si>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</si>
  <si>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</si>
  <si>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</si>
  <si>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</si>
  <si>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</si>
  <si>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</si>
  <si>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</si>
  <si>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</si>
  <si>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</si>
  <si>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</si>
  <si>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</si>
  <si>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</si>
  <si>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</si>
  <si>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</si>
  <si>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</si>
  <si>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</si>
  <si>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</si>
  <si>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</si>
  <si>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</si>
  <si>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</si>
  <si>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</si>
  <si>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</si>
  <si>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</si>
  <si>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</si>
  <si>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</si>
  <si>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</si>
  <si>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</si>
  <si>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</si>
  <si>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</si>
  <si>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</si>
  <si>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</si>
  <si>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</si>
  <si>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</si>
  <si>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</si>
  <si>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</si>
  <si>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</si>
  <si>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</si>
  <si>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</si>
  <si>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</si>
  <si>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</si>
  <si>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</si>
  <si>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</si>
  <si>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</si>
  <si>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</si>
  <si>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</si>
  <si>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</si>
  <si>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</si>
  <si>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</si>
  <si>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</si>
  <si>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</si>
  <si>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</si>
  <si>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057</t>
  </si>
  <si>
    <t xml:space="preserve">  057001</t>
  </si>
  <si>
    <t xml:space="preserve">  炎陵县交通运输局</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</si>
  <si>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</si>
  <si>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</si>
  <si>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</si>
  <si>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</si>
  <si>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</si>
  <si>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</si>
  <si>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</si>
  <si>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</si>
  <si>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</si>
  <si>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</si>
  <si>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</si>
  <si>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</si>
  <si>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</si>
  <si>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</si>
  <si>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</si>
  <si>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</si>
  <si>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</si>
  <si>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</si>
  <si>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99</t>
  </si>
  <si>
    <t xml:space="preserve">    2080599</t>
  </si>
  <si>
    <t xml:space="preserve">    其他行政事业单位养老支出</t>
  </si>
  <si>
    <t>27</t>
  </si>
  <si>
    <t xml:space="preserve">    2082701</t>
  </si>
  <si>
    <t xml:space="preserve">    财政对失业保险基金的补助</t>
  </si>
  <si>
    <t>02</t>
  </si>
  <si>
    <t xml:space="preserve">    2082702</t>
  </si>
  <si>
    <t xml:space="preserve">    财政对工伤保险基金的补助</t>
  </si>
  <si>
    <t>210</t>
  </si>
  <si>
    <t>11</t>
  </si>
  <si>
    <t xml:space="preserve">    2101101</t>
  </si>
  <si>
    <t xml:space="preserve">    行政单位医疗</t>
  </si>
  <si>
    <t>03</t>
  </si>
  <si>
    <t xml:space="preserve">    2101103</t>
  </si>
  <si>
    <t xml:space="preserve">    公务员医疗补助</t>
  </si>
  <si>
    <t xml:space="preserve">    2101199</t>
  </si>
  <si>
    <t xml:space="preserve">    其他行政事业单位医疗支出</t>
  </si>
  <si>
    <t>214</t>
  </si>
  <si>
    <t xml:space="preserve">    2140101</t>
  </si>
  <si>
    <t xml:space="preserve">    行政运行</t>
  </si>
  <si>
    <t>221</t>
  </si>
  <si>
    <t xml:space="preserve">    2210201</t>
  </si>
  <si>
    <t xml:space="preserve">    住房公积金</t>
  </si>
  <si>
    <t xml:space="preserve">    公共交通运营补助</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</si>
  <si>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</si>
  <si>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</si>
  <si>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</si>
  <si>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</si>
  <si>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</si>
  <si>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</si>
  <si>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</si>
  <si>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</si>
  <si>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</si>
  <si>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</si>
  <si>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</si>
  <si>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</si>
  <si>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</si>
  <si>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</si>
  <si>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</si>
  <si>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</si>
  <si>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</si>
  <si>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057001</t>
  </si>
  <si>
    <t>单位：057001-炎陵县交通运输局                                                                 金额单位：元</t>
  </si>
  <si>
    <t>总  计</t>
  </si>
  <si>
    <t>工资福利支出</t>
  </si>
  <si>
    <t>一般商品和服务支出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</si>
  <si>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</si>
  <si>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</si>
  <si>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</si>
  <si>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</si>
  <si>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</si>
  <si>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</si>
  <si>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</si>
  <si>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</si>
  <si>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</si>
  <si>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</si>
  <si>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</si>
  <si>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</si>
  <si>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</si>
  <si>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</si>
  <si>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 xml:space="preserve">     2080501</t>
  </si>
  <si>
    <t xml:space="preserve">     2080505</t>
  </si>
  <si>
    <t xml:space="preserve">     2080599</t>
  </si>
  <si>
    <t xml:space="preserve">     2082701</t>
  </si>
  <si>
    <t xml:space="preserve">     2082702</t>
  </si>
  <si>
    <t xml:space="preserve">     2101101</t>
  </si>
  <si>
    <t xml:space="preserve">     2101103</t>
  </si>
  <si>
    <t xml:space="preserve">     2101199</t>
  </si>
  <si>
    <t xml:space="preserve">     2140101</t>
  </si>
  <si>
    <t xml:space="preserve">     2210201</t>
  </si>
  <si>
    <t>工资奖金津补贴</t>
  </si>
  <si>
    <t>社会保障缴费</t>
  </si>
  <si>
    <t>住房公积金</t>
  </si>
  <si>
    <t>其他工资福利支出</t>
  </si>
  <si>
    <t>其他对事业单位补助</t>
  </si>
  <si>
    <t>工资津补贴</t>
  </si>
  <si>
    <t xml:space="preserve">社会保障缴费					 </t>
  </si>
  <si>
    <r>
      <rPr>
        <b/>
        <sz val="8"/>
        <rFont val="SimSun"/>
        <charset val="134"/>
      </rPr>
      <t>其他工资福利支出</t>
    </r>
    <r>
      <rPr>
        <b/>
        <sz val="8"/>
        <rFont val="Arial"/>
        <charset val="134"/>
      </rPr>
      <t xml:space="preserve">			</t>
    </r>
    <r>
      <rPr>
        <b/>
        <sz val="8"/>
        <rFont val="SimSun"/>
        <charset val="134"/>
      </rPr>
      <t xml:space="preserve"> </t>
    </r>
  </si>
  <si>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</si>
  <si>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</si>
  <si>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</si>
  <si>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</si>
  <si>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</si>
  <si>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</si>
  <si>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</si>
  <si>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</si>
  <si>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</si>
  <si>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</si>
  <si>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</si>
  <si>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</si>
  <si>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总计</t>
  </si>
  <si>
    <t>社会福利和救济</t>
  </si>
  <si>
    <t>助学金</t>
  </si>
  <si>
    <t>个人农业生产补贴</t>
  </si>
  <si>
    <t>离退休费</t>
  </si>
  <si>
    <t>其他对个人和家庭的补助</t>
  </si>
  <si>
    <t>一般公共预算基本支出情况表（按经济性质分类-个人家庭）</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</si>
  <si>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</si>
  <si>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</si>
  <si>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</si>
  <si>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</si>
  <si>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</si>
  <si>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</si>
  <si>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</si>
  <si>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</si>
  <si>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</si>
  <si>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</si>
  <si>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</si>
  <si>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</si>
  <si>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</si>
  <si>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</si>
  <si>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</si>
  <si>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</si>
  <si>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</si>
  <si>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</si>
  <si>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</si>
  <si>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</si>
  <si>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</si>
  <si>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</si>
  <si>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</si>
  <si>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</si>
  <si>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</si>
  <si>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</si>
  <si>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</si>
  <si>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</si>
  <si>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</si>
  <si>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</si>
  <si>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</si>
  <si>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</si>
  <si>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</si>
  <si>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</si>
  <si>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</si>
  <si>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</si>
  <si>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</si>
  <si>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</si>
  <si>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</si>
  <si>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</si>
  <si>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</si>
  <si>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</si>
  <si>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</si>
  <si>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</si>
  <si>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</si>
  <si>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</si>
  <si>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</si>
  <si>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</si>
  <si>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</si>
  <si>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</si>
  <si>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</si>
  <si>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</si>
  <si>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</si>
  <si>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</si>
  <si>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</si>
  <si>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</si>
  <si>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</si>
  <si>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</si>
  <si>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</si>
  <si>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</si>
  <si>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</si>
  <si>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</si>
  <si>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</si>
  <si>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</si>
  <si>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</si>
  <si>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</si>
  <si>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本单位无政府性基金预算资金</t>
  </si>
  <si>
    <t>按项目管理的商品和服务支出</t>
  </si>
  <si>
    <t>按项目管理的对个人和家庭的补助</t>
  </si>
  <si>
    <t>资本性支出（基本建设）</t>
  </si>
  <si>
    <t>资本性支出</t>
  </si>
  <si>
    <t>对企业补助（基本建设）</t>
  </si>
  <si>
    <t>国有资本经营预算支出表</t>
  </si>
  <si>
    <t>本年国有资本经营预算支出</t>
  </si>
  <si>
    <t>本单位无国有资本经营预算资金</t>
  </si>
  <si>
    <t>本年财政专户管理资金预算支出</t>
  </si>
  <si>
    <t>本单位无财政专户管理资金</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</si>
  <si>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</si>
  <si>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</si>
  <si>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</si>
  <si>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</si>
  <si>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</si>
  <si>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</si>
  <si>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</si>
  <si>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</si>
  <si>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</si>
  <si>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</si>
  <si>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</si>
  <si>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</si>
  <si>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</si>
  <si>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057001</t>
  </si>
  <si>
    <t>运转其他类非税收入安排的支出</t>
  </si>
  <si>
    <t xml:space="preserve">   非税收入安排的支出</t>
  </si>
  <si>
    <t>运转其他类离退休党支部工作经费</t>
  </si>
  <si>
    <t xml:space="preserve">   离退休党支部工作经费</t>
  </si>
  <si>
    <t xml:space="preserve">  炎帝陵旅游专线专项运营补贴</t>
  </si>
  <si>
    <t>2022年县级专项资金支出方向绩效目标表</t>
  </si>
  <si>
    <t>填报单位：（盖章）炎陵县交通运输局</t>
  </si>
  <si>
    <t>金额单位：万元</t>
  </si>
  <si>
    <t xml:space="preserve">支出方向         </t>
  </si>
  <si>
    <t>炎帝陵旅游专线专项运营补贴</t>
  </si>
  <si>
    <t>所属专项</t>
  </si>
  <si>
    <t>名称</t>
  </si>
  <si>
    <t>项目金额</t>
  </si>
  <si>
    <t>50</t>
  </si>
  <si>
    <t>金额</t>
  </si>
  <si>
    <t>项目实施期</t>
  </si>
  <si>
    <t>2021年12月18日至2022年12月17日</t>
  </si>
  <si>
    <t>实施期绩效目标</t>
  </si>
  <si>
    <t xml:space="preserve">  本绩效项目涉及列入补贴范围的22台（20台19座中巴，2台32座新能源车，共444个座位）炎帝陵旅游专线车，通过加强管理每日往返运营服务于炎陵县汽车东站至炎帝陵游客服务中心，以及运营服务在主要途经地霞阳镇之蔬菜村、九龙村、星潮村、霍家村等和炎帝陵周边之玉江村、湖田等行政村；还有如鹿原镇之天星村、东风村、三口村等；至鹿原镇之炎陵村、星火村、澎溪村等；船形乡之同睦村、新生村、船形村、沿楠村等，直接受益或辐射受益行政村38个（其中霞阳镇含九龙局11个、鹿原镇21个、船形形6个），受益人口63866人，其中建档立卡贫困人口8432人。严格按照日发班次运营，车辆实载率高于80%以上，严格执行专线车阶梯次优惠售票，同时为前来炎帝陵游客实现炎陵县城至景区零距离换乘带来便利，对于提升我县旅游服务品质具有十分重大的意义。</t>
  </si>
  <si>
    <t>年度绩效目标</t>
  </si>
  <si>
    <t xml:space="preserve">  许可批准参与运营的炎帝陵旅游专线车，全部实行公司化经营。由公司自身加强日常动态管理和行业主管部门实行有效监督方式运作。每日有车辆运行轨迹，每月对车辆运行轨迹情况进行核查汇总。根据实际提供运营服务的运营天数，依程序公示，然后每4个月份统计申报一个批次县级财政专项运营补贴资金。全年共申报3个批次县级财政专项运营补贴资金发放到经营者手中。每车运营天数和运营行驶里程都已经纳入到了省平台管理，统一要求达到政策规范要求。补贴金额据实申报，在不突破补贴资金总额的前提下，体现公开、公平、公正的原则。</t>
  </si>
  <si>
    <t>年度绩效指标</t>
  </si>
  <si>
    <t>一级指标</t>
  </si>
  <si>
    <t>二级指标</t>
  </si>
  <si>
    <t>三级指标</t>
  </si>
  <si>
    <t>指标值及单位</t>
  </si>
  <si>
    <t>绩效标准</t>
  </si>
  <si>
    <t>产出指标</t>
  </si>
  <si>
    <t>数量指标</t>
  </si>
  <si>
    <t>查核车辆日行驶里程是否达到下限值和月总计是否少于了平均值</t>
  </si>
  <si>
    <t>月累计里程3000公里以上</t>
  </si>
  <si>
    <t>查核车辆有效运营天数、日发班（趟）次</t>
  </si>
  <si>
    <t>月不得少于22天</t>
  </si>
  <si>
    <t>质量指标</t>
  </si>
  <si>
    <t>改善旅游服务能力</t>
  </si>
  <si>
    <t>按炎帝陵景区创建办要求落实到位率100%</t>
  </si>
  <si>
    <t>时效指标</t>
  </si>
  <si>
    <t>专项运营补贴资金及时发放率</t>
  </si>
  <si>
    <t>成本指标</t>
  </si>
  <si>
    <t>每车补贴标准是否控制在批复文件预算标准内</t>
  </si>
  <si>
    <t>每月每车1893.94元</t>
  </si>
  <si>
    <t>效益指标</t>
  </si>
  <si>
    <t>经济效益指标</t>
  </si>
  <si>
    <t>维持正常运转</t>
  </si>
  <si>
    <t>依许可运行</t>
  </si>
  <si>
    <t>社会效益指标</t>
  </si>
  <si>
    <t>执行惠民票价投诉发生率</t>
  </si>
  <si>
    <t>全年每车不超过2起</t>
  </si>
  <si>
    <t>项目受益惠及人数</t>
  </si>
  <si>
    <t>约8万人</t>
  </si>
  <si>
    <t>生态效益指标</t>
  </si>
  <si>
    <t>绿色低碳</t>
  </si>
  <si>
    <t>符合环境保护要求</t>
  </si>
  <si>
    <t>可持续影响指标</t>
  </si>
  <si>
    <t>安全、便捷、有序</t>
  </si>
  <si>
    <t>零事故</t>
  </si>
  <si>
    <t>社会公众及服务对象满意度指标</t>
  </si>
  <si>
    <t>车辆经营者对项目认知认可满意度</t>
  </si>
  <si>
    <t>95%以上</t>
  </si>
  <si>
    <t>受益群众与受益游客满意度测评</t>
  </si>
  <si>
    <t>不低于92%</t>
  </si>
  <si>
    <t>支出明细及测算说明</t>
  </si>
  <si>
    <t>支出内容简介</t>
  </si>
  <si>
    <t>支出明细</t>
  </si>
  <si>
    <t>支出测算依据及过程说明</t>
  </si>
  <si>
    <t>2022年第一批，2021年12月18日至2022年4月17日</t>
  </si>
  <si>
    <t>根据县人民政府对县交通运输局《关于批准&lt;炎帝陵景区开通旅游公交工作方案&gt;的请示》（炎交政字﹝2017﹞31号）文的批复精神，县财政核算每年炎帝陵景区旅游专线车运营补贴为50万元，分三批予以发放，每批为16.6666万元。</t>
  </si>
  <si>
    <t>2022年第二批，2022年4月18日至2022年8月17日</t>
  </si>
  <si>
    <t>2022年第三批，2022年8月18日至2022年12月17日</t>
  </si>
  <si>
    <t xml:space="preserve">       单位负责人签字：</t>
  </si>
  <si>
    <t>股室审核 意见</t>
  </si>
  <si>
    <t xml:space="preserve">填表人： 朱泽华          联系电话：   26226050              填报日期：  2021年12月6日        </t>
  </si>
  <si>
    <t>2022年部门整体支出绩效目标表</t>
  </si>
  <si>
    <t>部门名称</t>
  </si>
  <si>
    <t>年度预算申请（万元）</t>
  </si>
  <si>
    <t>资金总额：11119385.19</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</si>
  <si>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</si>
  <si>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</si>
  <si>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</si>
  <si>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</si>
  <si>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</si>
  <si>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</si>
  <si>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</si>
  <si>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</si>
  <si>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贯彻执行国家、省、市有关交通运输管理的法律、法规和方针、政策，负责全县交通运输行政管理、执法监督、服务工作；组织拟订全县综合交通运输发展战略、政策和规范性文件，统筹公路、水路、铁路、民航和城市公共交通、邮政运输、物流相关行业发展，指导全县交通运输行业有关体制改革工作等。</t>
  </si>
  <si>
    <t>年度重点工作计划</t>
  </si>
  <si>
    <t>事项</t>
  </si>
  <si>
    <t>工作目标</t>
  </si>
  <si>
    <t>事项1</t>
  </si>
  <si>
    <t>国省干线公路和农村公路建设、农村公路日常养护管理</t>
  </si>
  <si>
    <t>事项2</t>
  </si>
  <si>
    <t>交通运输行政管理、综合行政执法与监督指导</t>
  </si>
  <si>
    <t>事项3</t>
  </si>
  <si>
    <t>站场建设、推进城乡公交一体化</t>
  </si>
  <si>
    <t>事项4</t>
  </si>
  <si>
    <t>加强旅游专线公交车运营管理</t>
  </si>
  <si>
    <t>事项5</t>
  </si>
  <si>
    <t>为新一轮乡村振兴作出贡献</t>
  </si>
  <si>
    <t>重点工作办结率</t>
  </si>
  <si>
    <t>整体支出支付进度</t>
  </si>
  <si>
    <t>整体支出预计额</t>
  </si>
  <si>
    <t>11119385.19元</t>
  </si>
  <si>
    <t>政府采购执行率</t>
  </si>
  <si>
    <t>部门预决算和三公经费预决算公开</t>
  </si>
  <si>
    <t>社会公众及服务对象满意度</t>
  </si>
  <si>
    <t xml:space="preserve">      单位负责人签字：</t>
  </si>
  <si>
    <t>股室审核意见</t>
  </si>
  <si>
    <t xml:space="preserve">填表人：                联系电话：                  填报日期：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</si>
</sst>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
      <scheme val="minor"/>
    </font>
    <font>
      <sz val="12"/>
      <name val="黑体"/>
      <charset val="134"/>
    </font>
    <font>
      <sz val="10"/>
      <name val="宋体"/>
      <charset val="134"/>
    </font>
    <font>
      <sz val="9"/>
      <name val="宋体"/>
      <charset val="134"/>
    </font>
    <font>
      <sz val="18"/>
      <name val="方正小标宋简体"/>
      <charset val="134"/>
    </font>
    <font>
      <b/>
      <sz val="14"/>
      <name val="方正小标宋简体"/>
      <charset val="134"/>
    </font>
    <font>
      <sz val="10"/>
      <name val="Times New Roman"/>
      <charset val="0"/>
    </font>
    <font>
      <sz val="10"/>
      <color rgb="FF000000"/>
      <name val="宋体"/>
      <charset val="134"/>
    </font>
    <font>
      <sz val="10.5"/>
      <color indexed="8"/>
      <name val="仿宋_GB2312"/>
      <charset val="134"/>
    </font>
    <font>
      <sz val="18"/>
      <color indexed="8"/>
      <name val="方正小标宋简体"/>
      <charset val="134"/>
    </font>
    <font>
      <sz val="10"/>
      <color indexed="8"/>
      <name val="仿宋_GB2312"/>
      <charset val="134"/>
    </font>
    <font>
      <sz val="9"/>
      <name val="SimSun"/>
      <charset val="134"/>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b/>
      <sz val="9"/>
      <name val="SimSun"/>
      <charset val="134"/>
    </font>
    <font>
      <b/>
      <sz val="9"/>
      <name val="宋体"/>
      <charset val="134"/>
    </font>
    <font>
      <b/>
      <sz val="19"/>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8"/>
      <name val="Arial"/>
      <charset val="134"/>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4"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24"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9" borderId="20"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0">
      <alignment vertical="center"/>
    </xf>
    <xf numFmtId="0" fontId="37" fillId="0" borderId="21" applyNumberFormat="0" applyFill="0" applyAlignment="0" applyProtection="0">
      <alignment vertical="center"/>
    </xf>
    <xf numFmtId="0" fontId="28" fillId="11" borderId="0" applyNumberFormat="0" applyBorder="0" applyAlignment="0" applyProtection="0">
      <alignment vertical="center"/>
    </xf>
    <xf numFmtId="0" fontId="31" fillId="0" borderId="22" applyNumberFormat="0" applyFill="0" applyAlignment="0" applyProtection="0">
      <alignment vertical="center"/>
    </xf>
    <xf numFmtId="0" fontId="28" fillId="12" borderId="0" applyNumberFormat="0" applyBorder="0" applyAlignment="0" applyProtection="0">
      <alignment vertical="center"/>
    </xf>
    <xf numFmtId="0" fontId="38" fillId="13" borderId="23" applyNumberFormat="0" applyAlignment="0" applyProtection="0">
      <alignment vertical="center"/>
    </xf>
    <xf numFmtId="0" fontId="39" fillId="13" borderId="19" applyNumberFormat="0" applyAlignment="0" applyProtection="0">
      <alignment vertical="center"/>
    </xf>
    <xf numFmtId="0" fontId="40" fillId="14" borderId="24"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36" fillId="0" borderId="0"/>
    <xf numFmtId="0" fontId="3" fillId="0" borderId="0">
      <alignment vertical="center"/>
    </xf>
  </cellStyleXfs>
  <cellXfs count="164">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4" fillId="0" borderId="0" xfId="20" applyFont="1" applyBorder="1" applyAlignment="1">
      <alignment horizontal="center" vertical="center" wrapText="1"/>
    </xf>
    <xf numFmtId="0" fontId="2" fillId="0" borderId="1" xfId="20" applyFont="1" applyBorder="1" applyAlignment="1">
      <alignment horizontal="left" vertical="center" wrapText="1"/>
    </xf>
    <xf numFmtId="0" fontId="5" fillId="0" borderId="0" xfId="20" applyFont="1" applyBorder="1" applyAlignment="1">
      <alignment horizontal="center" vertical="center" wrapText="1"/>
    </xf>
    <xf numFmtId="0" fontId="2" fillId="0" borderId="0" xfId="20" applyFont="1" applyBorder="1" applyAlignment="1">
      <alignment horizontal="right" vertical="center" wrapText="1"/>
    </xf>
    <xf numFmtId="0" fontId="2" fillId="0" borderId="2" xfId="20" applyFont="1" applyFill="1" applyBorder="1" applyAlignment="1">
      <alignment horizontal="center" vertical="center" wrapText="1"/>
    </xf>
    <xf numFmtId="49" fontId="2" fillId="0" borderId="2" xfId="20" applyNumberFormat="1" applyFont="1" applyFill="1" applyBorder="1" applyAlignment="1">
      <alignment horizontal="center" vertical="center" wrapText="1"/>
    </xf>
    <xf numFmtId="0" fontId="2" fillId="0" borderId="3" xfId="51" applyFont="1" applyBorder="1" applyAlignment="1" applyProtection="1">
      <alignment horizontal="center"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51" applyFont="1" applyBorder="1" applyAlignment="1" applyProtection="1">
      <alignment horizontal="center" vertical="center" wrapText="1"/>
    </xf>
    <xf numFmtId="0" fontId="2" fillId="0" borderId="4" xfId="20" applyFont="1" applyFill="1" applyBorder="1" applyAlignment="1">
      <alignment horizontal="left" vertical="center" wrapText="1"/>
    </xf>
    <xf numFmtId="0" fontId="2" fillId="0" borderId="6" xfId="20" applyFont="1" applyFill="1" applyBorder="1" applyAlignment="1">
      <alignment horizontal="left" vertical="center" wrapText="1"/>
    </xf>
    <xf numFmtId="0" fontId="6" fillId="0" borderId="7" xfId="51" applyFont="1" applyBorder="1" applyAlignment="1" applyProtection="1">
      <alignment horizontal="center" vertical="center" wrapText="1"/>
    </xf>
    <xf numFmtId="0" fontId="2" fillId="0" borderId="4" xfId="51" applyFont="1" applyBorder="1" applyAlignment="1" applyProtection="1">
      <alignment horizontal="center" vertical="center"/>
    </xf>
    <xf numFmtId="0" fontId="2" fillId="0" borderId="6" xfId="51" applyFont="1" applyBorder="1" applyAlignment="1" applyProtection="1">
      <alignment horizontal="center" vertical="center"/>
    </xf>
    <xf numFmtId="0" fontId="2" fillId="0" borderId="2" xfId="20" applyFont="1" applyFill="1" applyBorder="1" applyAlignment="1">
      <alignment vertical="center" wrapText="1"/>
    </xf>
    <xf numFmtId="0" fontId="6" fillId="0" borderId="8" xfId="51" applyFont="1" applyBorder="1" applyAlignment="1" applyProtection="1">
      <alignment horizontal="center" vertical="center" wrapText="1"/>
    </xf>
    <xf numFmtId="0" fontId="2" fillId="0" borderId="2" xfId="51" applyFont="1" applyFill="1" applyBorder="1" applyAlignment="1" applyProtection="1">
      <alignment horizontal="left" vertical="center"/>
    </xf>
    <xf numFmtId="0" fontId="2" fillId="0" borderId="3" xfId="51" applyFont="1" applyFill="1" applyBorder="1" applyAlignment="1" applyProtection="1">
      <alignment horizontal="left" vertical="center"/>
    </xf>
    <xf numFmtId="0" fontId="2" fillId="0" borderId="2" xfId="20" applyNumberFormat="1" applyFont="1" applyFill="1" applyBorder="1" applyAlignment="1">
      <alignment horizontal="left" vertical="center" wrapText="1"/>
    </xf>
    <xf numFmtId="0" fontId="2" fillId="0" borderId="3" xfId="20" applyFont="1" applyFill="1" applyBorder="1" applyAlignment="1">
      <alignment horizontal="center" vertical="center" wrapText="1"/>
    </xf>
    <xf numFmtId="0" fontId="2" fillId="0" borderId="2" xfId="20" applyNumberFormat="1" applyFont="1" applyFill="1" applyBorder="1" applyAlignment="1">
      <alignment horizontal="center" vertical="center" wrapText="1"/>
    </xf>
    <xf numFmtId="0" fontId="2" fillId="0" borderId="4" xfId="20" applyNumberFormat="1" applyFont="1" applyFill="1" applyBorder="1" applyAlignment="1">
      <alignment horizontal="center" vertical="center" wrapText="1"/>
    </xf>
    <xf numFmtId="0" fontId="2" fillId="0" borderId="5" xfId="20" applyNumberFormat="1" applyFont="1" applyFill="1" applyBorder="1" applyAlignment="1">
      <alignment horizontal="center" vertical="center" wrapText="1"/>
    </xf>
    <xf numFmtId="0" fontId="2" fillId="0" borderId="6" xfId="20" applyNumberFormat="1" applyFont="1" applyFill="1" applyBorder="1" applyAlignment="1">
      <alignment horizontal="center" vertical="center" wrapText="1"/>
    </xf>
    <xf numFmtId="0" fontId="2" fillId="0" borderId="7" xfId="20" applyFont="1" applyFill="1" applyBorder="1" applyAlignment="1">
      <alignment horizontal="center" vertical="center" wrapText="1"/>
    </xf>
    <xf numFmtId="0" fontId="2" fillId="0" borderId="8" xfId="20" applyFont="1" applyFill="1" applyBorder="1" applyAlignment="1">
      <alignment horizontal="center" vertical="center" wrapText="1"/>
    </xf>
    <xf numFmtId="0" fontId="2" fillId="0" borderId="2" xfId="20" applyFont="1" applyBorder="1" applyAlignment="1">
      <alignment horizontal="center" vertical="center" wrapText="1"/>
    </xf>
    <xf numFmtId="0" fontId="2" fillId="0" borderId="4" xfId="20" applyFont="1" applyBorder="1" applyAlignment="1">
      <alignment horizontal="center" vertical="center" wrapText="1"/>
    </xf>
    <xf numFmtId="0" fontId="2" fillId="0" borderId="6" xfId="20" applyFont="1" applyBorder="1" applyAlignment="1">
      <alignment horizontal="center" vertical="center" wrapText="1"/>
    </xf>
    <xf numFmtId="49" fontId="2" fillId="0" borderId="2" xfId="5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50" applyNumberFormat="1" applyFont="1" applyFill="1" applyBorder="1" applyAlignment="1">
      <alignment horizontal="center" vertical="center" wrapText="1"/>
    </xf>
    <xf numFmtId="9" fontId="2" fillId="0" borderId="2" xfId="50" applyNumberFormat="1" applyFont="1" applyFill="1" applyBorder="1" applyAlignment="1">
      <alignment horizontal="center" vertical="center" wrapText="1"/>
    </xf>
    <xf numFmtId="49" fontId="2" fillId="0" borderId="3" xfId="50" applyNumberFormat="1" applyFont="1" applyFill="1" applyBorder="1" applyAlignment="1">
      <alignment horizontal="center" vertical="center" wrapText="1"/>
    </xf>
    <xf numFmtId="0" fontId="2" fillId="0" borderId="4" xfId="50" applyNumberFormat="1" applyFont="1" applyFill="1" applyBorder="1" applyAlignment="1">
      <alignment horizontal="center" vertical="center" wrapText="1"/>
    </xf>
    <xf numFmtId="0" fontId="2" fillId="0" borderId="6" xfId="50" applyNumberFormat="1" applyFont="1" applyFill="1" applyBorder="1" applyAlignment="1">
      <alignment horizontal="center" vertical="center" wrapText="1"/>
    </xf>
    <xf numFmtId="49" fontId="2" fillId="0" borderId="7" xfId="50" applyNumberFormat="1" applyFont="1" applyFill="1" applyBorder="1" applyAlignment="1">
      <alignment horizontal="center" vertical="center" wrapText="1"/>
    </xf>
    <xf numFmtId="49" fontId="2" fillId="0" borderId="8" xfId="50"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8" fillId="0" borderId="0" xfId="0" applyFont="1" applyFill="1" applyBorder="1" applyAlignment="1">
      <alignment horizontal="left"/>
    </xf>
    <xf numFmtId="0" fontId="9" fillId="0" borderId="0" xfId="0" applyFont="1" applyFill="1" applyBorder="1" applyAlignment="1">
      <alignment horizontal="center" vertical="center" wrapText="1"/>
    </xf>
    <xf numFmtId="0" fontId="2" fillId="0" borderId="1" xfId="20" applyFont="1" applyFill="1" applyBorder="1" applyAlignment="1">
      <alignment horizontal="left" vertical="center" wrapText="1"/>
    </xf>
    <xf numFmtId="0" fontId="2" fillId="0" borderId="0" xfId="20" applyFont="1" applyFill="1" applyBorder="1" applyAlignment="1">
      <alignment horizontal="left" vertical="center" wrapText="1"/>
    </xf>
    <xf numFmtId="0" fontId="2" fillId="0" borderId="0" xfId="20" applyFont="1" applyFill="1" applyBorder="1" applyAlignment="1">
      <alignment horizontal="right" vertical="center" wrapText="1"/>
    </xf>
    <xf numFmtId="49" fontId="2" fillId="0" borderId="4" xfId="20" applyNumberFormat="1" applyFont="1" applyFill="1" applyBorder="1" applyAlignment="1">
      <alignment horizontal="center" vertical="center" wrapText="1"/>
    </xf>
    <xf numFmtId="49" fontId="2" fillId="0" borderId="9" xfId="20" applyNumberFormat="1" applyFont="1" applyFill="1" applyBorder="1" applyAlignment="1">
      <alignment horizontal="center" vertical="center" wrapText="1"/>
    </xf>
    <xf numFmtId="49" fontId="2" fillId="0" borderId="1" xfId="20" applyNumberFormat="1" applyFont="1" applyFill="1" applyBorder="1" applyAlignment="1">
      <alignment horizontal="center" vertical="center" wrapText="1"/>
    </xf>
    <xf numFmtId="49" fontId="2" fillId="0" borderId="10" xfId="2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49" fontId="2" fillId="0" borderId="11" xfId="50" applyNumberFormat="1" applyFont="1" applyFill="1" applyBorder="1" applyAlignment="1">
      <alignment horizontal="left" vertical="center" wrapText="1"/>
    </xf>
    <xf numFmtId="49" fontId="2" fillId="0" borderId="12" xfId="50" applyNumberFormat="1" applyFont="1" applyFill="1" applyBorder="1" applyAlignment="1">
      <alignment horizontal="left" vertical="center" wrapText="1"/>
    </xf>
    <xf numFmtId="49" fontId="2" fillId="0" borderId="13" xfId="50" applyNumberFormat="1" applyFont="1" applyFill="1" applyBorder="1" applyAlignment="1">
      <alignment horizontal="left" vertical="center" wrapText="1"/>
    </xf>
    <xf numFmtId="49" fontId="2" fillId="0" borderId="14" xfId="50" applyNumberFormat="1" applyFont="1" applyFill="1" applyBorder="1" applyAlignment="1">
      <alignment horizontal="left" vertical="center" wrapText="1"/>
    </xf>
    <xf numFmtId="49" fontId="2" fillId="0" borderId="9" xfId="50" applyNumberFormat="1" applyFont="1" applyFill="1" applyBorder="1" applyAlignment="1">
      <alignment horizontal="left" vertical="center" wrapText="1"/>
    </xf>
    <xf numFmtId="49" fontId="2" fillId="0" borderId="10" xfId="50" applyNumberFormat="1" applyFont="1" applyFill="1" applyBorder="1" applyAlignment="1">
      <alignment horizontal="left" vertical="center" wrapText="1"/>
    </xf>
    <xf numFmtId="49" fontId="2" fillId="0" borderId="4" xfId="50" applyNumberFormat="1" applyFont="1" applyFill="1" applyBorder="1" applyAlignment="1">
      <alignment horizontal="center" vertical="center" wrapText="1"/>
    </xf>
    <xf numFmtId="49" fontId="2" fillId="0" borderId="6" xfId="5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0" xfId="0" applyFont="1" applyFill="1" applyBorder="1" applyAlignment="1">
      <alignment horizontal="left"/>
    </xf>
    <xf numFmtId="0" fontId="11" fillId="0" borderId="0" xfId="0" applyFont="1" applyBorder="1" applyAlignment="1">
      <alignment vertical="center" wrapText="1"/>
    </xf>
    <xf numFmtId="0" fontId="12" fillId="0" borderId="0" xfId="0" applyFont="1" applyBorder="1" applyAlignment="1">
      <alignment horizontal="center" vertical="center" wrapText="1"/>
    </xf>
    <xf numFmtId="0" fontId="13" fillId="0" borderId="0" xfId="0" applyFont="1" applyBorder="1" applyAlignment="1">
      <alignment vertical="center" wrapText="1"/>
    </xf>
    <xf numFmtId="0" fontId="14" fillId="0" borderId="15" xfId="0" applyFont="1" applyBorder="1" applyAlignment="1">
      <alignment horizontal="center" vertical="center" wrapText="1"/>
    </xf>
    <xf numFmtId="0" fontId="15" fillId="0" borderId="0" xfId="0" applyFont="1" applyBorder="1" applyAlignment="1">
      <alignment vertical="center" wrapText="1"/>
    </xf>
    <xf numFmtId="0" fontId="16" fillId="0" borderId="15" xfId="0" applyFont="1" applyBorder="1" applyAlignment="1">
      <alignment vertical="center" wrapText="1"/>
    </xf>
    <xf numFmtId="0" fontId="17" fillId="0" borderId="0" xfId="0" applyFont="1" applyBorder="1" applyAlignment="1">
      <alignment vertical="center" wrapText="1"/>
    </xf>
    <xf numFmtId="0" fontId="16" fillId="0" borderId="15" xfId="0" applyFont="1" applyBorder="1" applyAlignment="1">
      <alignment horizontal="center" vertical="center" wrapText="1"/>
    </xf>
    <xf numFmtId="4" fontId="16" fillId="0" borderId="15" xfId="0" applyNumberFormat="1" applyFont="1" applyBorder="1" applyAlignment="1">
      <alignment vertical="center" wrapText="1"/>
    </xf>
    <xf numFmtId="0" fontId="16" fillId="0" borderId="15" xfId="0" applyFont="1" applyBorder="1" applyAlignment="1">
      <alignment horizontal="left" vertical="center" wrapText="1"/>
    </xf>
    <xf numFmtId="0" fontId="17" fillId="2" borderId="15" xfId="0" applyFont="1" applyFill="1" applyBorder="1" applyAlignment="1">
      <alignment horizontal="left" vertical="center" wrapText="1"/>
    </xf>
    <xf numFmtId="4" fontId="17" fillId="0" borderId="15" xfId="0" applyNumberFormat="1" applyFont="1" applyBorder="1" applyAlignment="1">
      <alignment vertical="center" wrapText="1"/>
    </xf>
    <xf numFmtId="0" fontId="17" fillId="2" borderId="16" xfId="0" applyFont="1" applyFill="1" applyBorder="1" applyAlignment="1">
      <alignment horizontal="left" vertical="center" wrapText="1"/>
    </xf>
    <xf numFmtId="4" fontId="17" fillId="0" borderId="16" xfId="0" applyNumberFormat="1" applyFont="1" applyBorder="1" applyAlignment="1">
      <alignment vertical="center" wrapText="1"/>
    </xf>
    <xf numFmtId="0" fontId="0" fillId="0" borderId="2" xfId="0" applyFont="1" applyBorder="1">
      <alignment vertical="center"/>
    </xf>
    <xf numFmtId="0" fontId="17" fillId="2" borderId="2" xfId="0" applyFont="1" applyFill="1" applyBorder="1" applyAlignment="1">
      <alignment horizontal="left" vertical="center" wrapText="1"/>
    </xf>
    <xf numFmtId="4" fontId="17" fillId="0" borderId="2" xfId="0" applyNumberFormat="1" applyFont="1" applyBorder="1" applyAlignment="1">
      <alignment vertical="center" wrapText="1"/>
    </xf>
    <xf numFmtId="0" fontId="18" fillId="0" borderId="0" xfId="0" applyFont="1" applyBorder="1" applyAlignment="1">
      <alignment horizontal="right" vertical="center" wrapText="1"/>
    </xf>
    <xf numFmtId="0" fontId="17" fillId="0" borderId="15" xfId="0" applyFont="1" applyBorder="1" applyAlignment="1">
      <alignment vertical="center" wrapText="1"/>
    </xf>
    <xf numFmtId="0" fontId="17" fillId="0" borderId="16" xfId="0" applyFont="1" applyBorder="1" applyAlignment="1">
      <alignment vertical="center" wrapText="1"/>
    </xf>
    <xf numFmtId="0" fontId="18" fillId="0" borderId="0" xfId="0" applyFont="1" applyBorder="1" applyAlignment="1">
      <alignment vertical="center" wrapText="1"/>
    </xf>
    <xf numFmtId="0" fontId="16" fillId="2" borderId="15" xfId="0" applyFont="1" applyFill="1" applyBorder="1" applyAlignment="1">
      <alignment horizontal="left" vertical="center" wrapText="1"/>
    </xf>
    <xf numFmtId="4" fontId="17" fillId="0" borderId="15" xfId="0" applyNumberFormat="1" applyFont="1" applyBorder="1" applyAlignment="1">
      <alignment horizontal="right" vertical="center" wrapText="1"/>
    </xf>
    <xf numFmtId="0" fontId="0" fillId="0" borderId="0" xfId="0" applyFont="1" applyAlignment="1">
      <alignment horizontal="left" vertical="center"/>
    </xf>
    <xf numFmtId="0" fontId="16" fillId="2" borderId="15" xfId="0" applyFont="1" applyFill="1" applyBorder="1" applyAlignment="1">
      <alignment vertical="center" wrapText="1"/>
    </xf>
    <xf numFmtId="0" fontId="17" fillId="2" borderId="15" xfId="0" applyFont="1" applyFill="1" applyBorder="1" applyAlignment="1">
      <alignment horizontal="center" vertical="center" wrapText="1"/>
    </xf>
    <xf numFmtId="0" fontId="17" fillId="2" borderId="15" xfId="0" applyFont="1" applyFill="1" applyBorder="1" applyAlignment="1">
      <alignment vertical="center" wrapText="1"/>
    </xf>
    <xf numFmtId="4" fontId="17" fillId="2" borderId="15" xfId="0" applyNumberFormat="1" applyFont="1" applyFill="1" applyBorder="1" applyAlignment="1">
      <alignment vertical="center" wrapText="1"/>
    </xf>
    <xf numFmtId="0" fontId="12" fillId="0" borderId="0" xfId="0" applyFont="1" applyAlignment="1">
      <alignment horizontal="center" vertical="center" wrapText="1"/>
    </xf>
    <xf numFmtId="49" fontId="19" fillId="3" borderId="2" xfId="0" applyNumberFormat="1" applyFont="1" applyFill="1" applyBorder="1" applyAlignment="1" applyProtection="1">
      <alignment horizontal="center" vertical="center" wrapText="1"/>
    </xf>
    <xf numFmtId="0" fontId="11" fillId="0" borderId="15" xfId="0" applyFont="1" applyBorder="1" applyAlignment="1">
      <alignment vertical="center" wrapText="1"/>
    </xf>
    <xf numFmtId="4" fontId="16" fillId="0" borderId="15" xfId="0" applyNumberFormat="1" applyFont="1" applyBorder="1" applyAlignment="1">
      <alignment horizontal="right" vertical="center" wrapText="1"/>
    </xf>
    <xf numFmtId="0" fontId="19" fillId="3" borderId="9" xfId="0" applyNumberFormat="1" applyFont="1" applyFill="1" applyBorder="1" applyAlignment="1" applyProtection="1">
      <alignment horizontal="center" vertical="center" wrapText="1"/>
    </xf>
    <xf numFmtId="0" fontId="19" fillId="3" borderId="2" xfId="0" applyNumberFormat="1" applyFont="1" applyFill="1" applyBorder="1" applyAlignment="1" applyProtection="1">
      <alignment horizontal="center" vertical="center" wrapText="1"/>
    </xf>
    <xf numFmtId="0" fontId="17" fillId="2" borderId="16" xfId="0" applyFont="1" applyFill="1" applyBorder="1" applyAlignment="1">
      <alignment horizontal="center" vertical="center" wrapText="1"/>
    </xf>
    <xf numFmtId="4" fontId="17" fillId="0" borderId="16" xfId="0" applyNumberFormat="1" applyFont="1" applyBorder="1" applyAlignment="1">
      <alignment horizontal="right" vertical="center" wrapText="1"/>
    </xf>
    <xf numFmtId="0" fontId="17" fillId="2" borderId="2" xfId="0" applyFont="1" applyFill="1" applyBorder="1" applyAlignment="1">
      <alignment horizontal="center" vertical="center" wrapText="1"/>
    </xf>
    <xf numFmtId="0" fontId="17" fillId="0" borderId="2" xfId="0" applyFont="1" applyBorder="1" applyAlignment="1">
      <alignment vertical="center" wrapText="1"/>
    </xf>
    <xf numFmtId="0" fontId="20" fillId="0" borderId="0" xfId="0" applyFont="1" applyAlignment="1">
      <alignment horizontal="center" vertical="center" wrapText="1"/>
    </xf>
    <xf numFmtId="176" fontId="17" fillId="0" borderId="2" xfId="0" applyNumberFormat="1" applyFont="1" applyBorder="1" applyAlignment="1">
      <alignment vertical="center" wrapText="1"/>
    </xf>
    <xf numFmtId="4" fontId="17" fillId="0" borderId="2" xfId="0" applyNumberFormat="1" applyFont="1" applyBorder="1" applyAlignment="1">
      <alignment horizontal="right" vertical="center" wrapText="1"/>
    </xf>
    <xf numFmtId="4" fontId="17" fillId="0" borderId="0" xfId="0" applyNumberFormat="1" applyFont="1" applyBorder="1" applyAlignment="1">
      <alignment horizontal="right" vertical="center" wrapText="1"/>
    </xf>
    <xf numFmtId="0" fontId="16" fillId="0" borderId="0" xfId="0" applyFont="1" applyBorder="1" applyAlignment="1">
      <alignment vertical="center" wrapText="1"/>
    </xf>
    <xf numFmtId="0" fontId="16" fillId="2" borderId="15" xfId="0" applyFont="1" applyFill="1" applyBorder="1" applyAlignment="1">
      <alignment horizontal="center" vertical="center" wrapText="1"/>
    </xf>
    <xf numFmtId="0" fontId="17" fillId="2" borderId="16" xfId="0" applyFont="1" applyFill="1" applyBorder="1" applyAlignment="1">
      <alignment vertical="center" wrapText="1"/>
    </xf>
    <xf numFmtId="4" fontId="16" fillId="2" borderId="15" xfId="0" applyNumberFormat="1" applyFont="1" applyFill="1" applyBorder="1" applyAlignment="1">
      <alignment vertical="center" wrapText="1"/>
    </xf>
    <xf numFmtId="4" fontId="17" fillId="2" borderId="16" xfId="0" applyNumberFormat="1" applyFont="1" applyFill="1" applyBorder="1" applyAlignment="1">
      <alignment vertical="center" wrapText="1"/>
    </xf>
    <xf numFmtId="176" fontId="17" fillId="2" borderId="2" xfId="0" applyNumberFormat="1" applyFont="1" applyFill="1" applyBorder="1" applyAlignment="1">
      <alignment vertical="center" wrapText="1"/>
    </xf>
    <xf numFmtId="0" fontId="17" fillId="2" borderId="2" xfId="0" applyFont="1" applyFill="1" applyBorder="1" applyAlignment="1">
      <alignment vertical="center" wrapText="1"/>
    </xf>
    <xf numFmtId="0" fontId="0" fillId="0" borderId="0" xfId="0" applyFont="1" applyBorder="1">
      <alignment vertical="center"/>
    </xf>
    <xf numFmtId="0" fontId="16" fillId="0" borderId="1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17" xfId="0" applyNumberFormat="1" applyFont="1" applyBorder="1" applyAlignment="1">
      <alignment vertical="center" wrapText="1"/>
    </xf>
    <xf numFmtId="4" fontId="16" fillId="0" borderId="2" xfId="0" applyNumberFormat="1" applyFont="1" applyBorder="1" applyAlignment="1">
      <alignment vertical="center" wrapText="1"/>
    </xf>
    <xf numFmtId="4" fontId="16" fillId="2" borderId="17" xfId="0" applyNumberFormat="1" applyFont="1" applyFill="1" applyBorder="1" applyAlignment="1">
      <alignment vertical="center" wrapText="1"/>
    </xf>
    <xf numFmtId="4" fontId="16" fillId="2" borderId="2" xfId="0" applyNumberFormat="1" applyFont="1" applyFill="1" applyBorder="1" applyAlignment="1">
      <alignment vertical="center" wrapText="1"/>
    </xf>
    <xf numFmtId="4" fontId="17" fillId="2" borderId="17" xfId="0" applyNumberFormat="1" applyFont="1" applyFill="1" applyBorder="1" applyAlignment="1">
      <alignment vertical="center" wrapText="1"/>
    </xf>
    <xf numFmtId="4" fontId="17" fillId="2" borderId="2" xfId="0" applyNumberFormat="1" applyFont="1" applyFill="1" applyBorder="1" applyAlignment="1">
      <alignment vertical="center" wrapText="1"/>
    </xf>
    <xf numFmtId="4" fontId="17" fillId="2" borderId="18" xfId="0" applyNumberFormat="1" applyFont="1" applyFill="1" applyBorder="1" applyAlignment="1">
      <alignment vertical="center" wrapText="1"/>
    </xf>
    <xf numFmtId="0" fontId="17" fillId="2" borderId="4" xfId="0" applyFont="1" applyFill="1" applyBorder="1" applyAlignment="1">
      <alignment vertical="center" wrapText="1"/>
    </xf>
    <xf numFmtId="0" fontId="17" fillId="2" borderId="0" xfId="0" applyFont="1" applyFill="1" applyBorder="1" applyAlignment="1">
      <alignment vertical="center" wrapText="1"/>
    </xf>
    <xf numFmtId="0" fontId="0" fillId="0" borderId="0" xfId="0" applyFont="1" applyAlignment="1">
      <alignment horizontal="center" vertical="center"/>
    </xf>
    <xf numFmtId="0" fontId="11" fillId="0" borderId="0" xfId="0" applyFont="1" applyBorder="1" applyAlignment="1">
      <alignment horizontal="center" vertical="center" wrapText="1"/>
    </xf>
    <xf numFmtId="0" fontId="18" fillId="0" borderId="0" xfId="0" applyFont="1" applyBorder="1" applyAlignment="1">
      <alignment horizontal="left" vertical="center" wrapText="1"/>
    </xf>
    <xf numFmtId="0" fontId="14" fillId="0" borderId="15" xfId="0" applyFont="1" applyBorder="1" applyAlignment="1">
      <alignment vertical="center" wrapText="1"/>
    </xf>
    <xf numFmtId="4" fontId="14" fillId="0" borderId="15" xfId="0" applyNumberFormat="1" applyFont="1" applyBorder="1" applyAlignment="1">
      <alignment vertical="center" wrapText="1"/>
    </xf>
    <xf numFmtId="0" fontId="15" fillId="0" borderId="15" xfId="0" applyFont="1" applyBorder="1" applyAlignment="1">
      <alignment vertical="center" wrapText="1"/>
    </xf>
    <xf numFmtId="0" fontId="14" fillId="2" borderId="15" xfId="0" applyFont="1" applyFill="1" applyBorder="1" applyAlignment="1">
      <alignment horizontal="left" vertical="center" wrapText="1"/>
    </xf>
    <xf numFmtId="4" fontId="14" fillId="2" borderId="15" xfId="0" applyNumberFormat="1" applyFont="1" applyFill="1" applyBorder="1" applyAlignment="1">
      <alignment vertical="center" wrapText="1"/>
    </xf>
    <xf numFmtId="0" fontId="15" fillId="2" borderId="15" xfId="0" applyFont="1" applyFill="1" applyBorder="1" applyAlignment="1">
      <alignment horizontal="center" vertical="center" wrapText="1"/>
    </xf>
    <xf numFmtId="0" fontId="15" fillId="2" borderId="15" xfId="0" applyFont="1" applyFill="1" applyBorder="1" applyAlignment="1">
      <alignment horizontal="left" vertical="center" wrapText="1"/>
    </xf>
    <xf numFmtId="0" fontId="15" fillId="2" borderId="15" xfId="0" applyFont="1" applyFill="1" applyBorder="1" applyAlignment="1">
      <alignment vertical="center" wrapText="1"/>
    </xf>
    <xf numFmtId="4" fontId="15" fillId="2" borderId="15" xfId="0" applyNumberFormat="1" applyFont="1" applyFill="1" applyBorder="1" applyAlignment="1">
      <alignment vertical="center" wrapText="1"/>
    </xf>
    <xf numFmtId="0" fontId="15" fillId="2"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vertical="center" wrapText="1"/>
    </xf>
    <xf numFmtId="4" fontId="15" fillId="2" borderId="2" xfId="0" applyNumberFormat="1" applyFont="1" applyFill="1" applyBorder="1" applyAlignment="1">
      <alignment vertical="center" wrapText="1"/>
    </xf>
    <xf numFmtId="4" fontId="15" fillId="2" borderId="2" xfId="0" applyNumberFormat="1" applyFont="1" applyFill="1" applyBorder="1" applyAlignment="1">
      <alignment horizontal="right" vertical="center" wrapText="1"/>
    </xf>
    <xf numFmtId="4" fontId="15" fillId="2" borderId="2" xfId="0" applyNumberFormat="1" applyFont="1" applyFill="1" applyBorder="1" applyAlignment="1">
      <alignment horizontal="center" vertical="center" wrapText="1"/>
    </xf>
    <xf numFmtId="0" fontId="14" fillId="2" borderId="15" xfId="0" applyFont="1" applyFill="1" applyBorder="1" applyAlignment="1">
      <alignment vertical="center" wrapText="1"/>
    </xf>
    <xf numFmtId="0" fontId="17" fillId="0" borderId="15" xfId="0" applyFont="1" applyBorder="1" applyAlignment="1">
      <alignment horizontal="left" vertical="center" wrapText="1"/>
    </xf>
    <xf numFmtId="0" fontId="11" fillId="0" borderId="0" xfId="0" applyFont="1" applyBorder="1" applyAlignment="1">
      <alignment horizontal="right" vertical="center" wrapText="1"/>
    </xf>
    <xf numFmtId="0" fontId="21"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18" fillId="0" borderId="15" xfId="0" applyFont="1" applyBorder="1" applyAlignment="1">
      <alignment horizontal="left" vertical="center" wrapText="1"/>
    </xf>
    <xf numFmtId="0" fontId="22" fillId="0" borderId="15" xfId="0" applyFont="1" applyBorder="1" applyAlignment="1">
      <alignment horizontal="center" vertical="center" wrapText="1"/>
    </xf>
    <xf numFmtId="0" fontId="22" fillId="0" borderId="15" xfId="0" applyFont="1" applyBorder="1" applyAlignment="1">
      <alignment horizontal="left" vertical="center" wrapText="1"/>
    </xf>
    <xf numFmtId="0" fontId="22" fillId="2" borderId="15" xfId="0" applyFont="1" applyFill="1" applyBorder="1" applyAlignment="1">
      <alignment horizontal="left" vertical="center" wrapText="1"/>
    </xf>
    <xf numFmtId="0" fontId="23"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项目-新_1"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9"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161" t="s">
        <v>0</v>
      </c>
      <c r="B1" s="161"/>
      <c r="C1" s="161"/>
      <c r="D1" s="161"/>
      <c r="E1" s="161"/>
      <c r="F1" s="161"/>
      <c r="G1" s="161"/>
      <c r="H1" s="161"/>
      <c r="I1" s="161"/>
    </row>
    <row r="2" ht="20.35" customHeight="1" spans="1:9">
      <c r="A2" s="92"/>
      <c r="B2" s="92"/>
      <c r="C2" s="92"/>
      <c r="D2" s="92"/>
      <c r="E2" s="92"/>
      <c r="F2" s="92"/>
      <c r="G2" s="92"/>
      <c r="H2" s="92"/>
      <c r="I2" s="92"/>
    </row>
    <row r="3" ht="18.8" customHeight="1" spans="1:9">
      <c r="A3" s="92"/>
      <c r="B3" s="92"/>
      <c r="C3" s="92"/>
      <c r="D3" s="92"/>
      <c r="E3" s="92"/>
      <c r="F3" s="92"/>
      <c r="G3" s="92"/>
      <c r="H3" s="92"/>
      <c r="I3" s="92"/>
    </row>
    <row r="4" ht="34.65" customHeight="1" spans="1:9">
      <c r="A4" s="162"/>
      <c r="B4" s="163"/>
      <c r="C4" s="72"/>
      <c r="D4" s="162" t="s">
        <v>1</v>
      </c>
      <c r="E4" s="163" t="s">
        <v>2</v>
      </c>
      <c r="F4" s="163"/>
      <c r="G4" s="163"/>
      <c r="H4" s="163"/>
      <c r="I4" s="72"/>
    </row>
    <row r="5" ht="47.45" customHeight="1" spans="1:9">
      <c r="A5" s="162"/>
      <c r="B5" s="163"/>
      <c r="C5" s="72"/>
      <c r="D5" s="162" t="s">
        <v>3</v>
      </c>
      <c r="E5" s="163" t="s">
        <v>4</v>
      </c>
      <c r="F5" s="163"/>
      <c r="G5" s="163"/>
      <c r="H5" s="163"/>
      <c r="I5" s="72"/>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H15" sqref="H15"/>
    </sheetView>
  </sheetViews>
  <sheetFormatPr defaultColWidth="9"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
      <c r="A1" s="72"/>
    </row>
    <row r="2" ht="39.15" customHeight="1" spans="1:14">
      <c r="A2" s="73" t="s">
        <v>14</v>
      </c>
      <c r="B2" s="73"/>
      <c r="C2" s="73"/>
      <c r="D2" s="73"/>
      <c r="E2" s="73"/>
      <c r="F2" s="73"/>
      <c r="G2" s="73"/>
      <c r="H2" s="73"/>
      <c r="I2" s="73"/>
      <c r="J2" s="73"/>
      <c r="K2" s="73"/>
      <c r="L2" s="73"/>
      <c r="M2" s="73"/>
      <c r="N2" s="73"/>
    </row>
    <row r="3" ht="19.55" customHeight="1" spans="1:14">
      <c r="A3" s="92" t="s">
        <v>29</v>
      </c>
      <c r="B3" s="92"/>
      <c r="C3" s="92"/>
      <c r="D3" s="92"/>
      <c r="E3" s="92"/>
      <c r="F3" s="92"/>
      <c r="G3" s="92"/>
      <c r="H3" s="92"/>
      <c r="I3" s="92"/>
      <c r="J3" s="92"/>
      <c r="K3" s="92"/>
      <c r="L3" s="92"/>
      <c r="M3" s="89" t="s">
        <v>30</v>
      </c>
      <c r="N3" s="89"/>
    </row>
    <row r="4" ht="36.9" customHeight="1" spans="1:14">
      <c r="A4" s="75" t="s">
        <v>154</v>
      </c>
      <c r="B4" s="75"/>
      <c r="C4" s="75"/>
      <c r="D4" s="75" t="s">
        <v>197</v>
      </c>
      <c r="E4" s="75" t="s">
        <v>198</v>
      </c>
      <c r="F4" s="75" t="s">
        <v>216</v>
      </c>
      <c r="G4" s="75" t="s">
        <v>200</v>
      </c>
      <c r="H4" s="75"/>
      <c r="I4" s="75"/>
      <c r="J4" s="75"/>
      <c r="K4" s="75"/>
      <c r="L4" s="75" t="s">
        <v>204</v>
      </c>
      <c r="M4" s="75"/>
      <c r="N4" s="75"/>
    </row>
    <row r="5" ht="34.65" customHeight="1" spans="1:14">
      <c r="A5" s="75" t="s">
        <v>162</v>
      </c>
      <c r="B5" s="75" t="s">
        <v>163</v>
      </c>
      <c r="C5" s="75" t="s">
        <v>164</v>
      </c>
      <c r="D5" s="75"/>
      <c r="E5" s="75"/>
      <c r="F5" s="75"/>
      <c r="G5" s="75" t="s">
        <v>133</v>
      </c>
      <c r="H5" s="75" t="s">
        <v>243</v>
      </c>
      <c r="I5" s="75" t="s">
        <v>244</v>
      </c>
      <c r="J5" s="75" t="s">
        <v>245</v>
      </c>
      <c r="K5" s="75" t="s">
        <v>246</v>
      </c>
      <c r="L5" s="75" t="s">
        <v>133</v>
      </c>
      <c r="M5" s="75" t="s">
        <v>217</v>
      </c>
      <c r="N5" s="75" t="s">
        <v>247</v>
      </c>
    </row>
    <row r="6" ht="19.9" customHeight="1" spans="1:14">
      <c r="A6" s="77"/>
      <c r="B6" s="77"/>
      <c r="C6" s="77"/>
      <c r="D6" s="77"/>
      <c r="E6" s="77" t="s">
        <v>133</v>
      </c>
      <c r="F6" s="103">
        <v>9062491.17</v>
      </c>
      <c r="G6" s="103">
        <v>9062491.17</v>
      </c>
      <c r="H6" s="103">
        <v>6825595</v>
      </c>
      <c r="I6" s="103">
        <v>1411824.77</v>
      </c>
      <c r="J6" s="103">
        <v>819071.4</v>
      </c>
      <c r="K6" s="103">
        <v>6000</v>
      </c>
      <c r="L6" s="103"/>
      <c r="M6" s="103"/>
      <c r="N6" s="103"/>
    </row>
    <row r="7" ht="19.9" customHeight="1" spans="1:14">
      <c r="A7" s="77"/>
      <c r="B7" s="77"/>
      <c r="C7" s="77"/>
      <c r="D7" s="81" t="s">
        <v>151</v>
      </c>
      <c r="E7" s="81" t="s">
        <v>4</v>
      </c>
      <c r="F7" s="103">
        <v>9062491.17</v>
      </c>
      <c r="G7" s="103">
        <v>9062491.17</v>
      </c>
      <c r="H7" s="103">
        <v>6825595</v>
      </c>
      <c r="I7" s="103">
        <v>1411824.77</v>
      </c>
      <c r="J7" s="103">
        <v>819071.4</v>
      </c>
      <c r="K7" s="103">
        <v>6000</v>
      </c>
      <c r="L7" s="103"/>
      <c r="M7" s="103"/>
      <c r="N7" s="103"/>
    </row>
    <row r="8" ht="19.9" customHeight="1" spans="1:14">
      <c r="A8" s="77"/>
      <c r="B8" s="77"/>
      <c r="C8" s="77"/>
      <c r="D8" s="93" t="s">
        <v>152</v>
      </c>
      <c r="E8" s="93" t="s">
        <v>153</v>
      </c>
      <c r="F8" s="103">
        <v>9062491.17</v>
      </c>
      <c r="G8" s="103">
        <v>9062491.17</v>
      </c>
      <c r="H8" s="103">
        <v>6825595</v>
      </c>
      <c r="I8" s="103">
        <v>1411824.77</v>
      </c>
      <c r="J8" s="103">
        <v>819071.4</v>
      </c>
      <c r="K8" s="103">
        <v>6000</v>
      </c>
      <c r="L8" s="103"/>
      <c r="M8" s="103"/>
      <c r="N8" s="103"/>
    </row>
    <row r="9" ht="19.9" customHeight="1" spans="1:14">
      <c r="A9" s="97" t="s">
        <v>165</v>
      </c>
      <c r="B9" s="97" t="s">
        <v>166</v>
      </c>
      <c r="C9" s="97" t="s">
        <v>166</v>
      </c>
      <c r="D9" s="82" t="s">
        <v>214</v>
      </c>
      <c r="E9" s="90" t="s">
        <v>171</v>
      </c>
      <c r="F9" s="83">
        <v>804095.2</v>
      </c>
      <c r="G9" s="83">
        <v>804095.2</v>
      </c>
      <c r="H9" s="94"/>
      <c r="I9" s="94">
        <v>804095.2</v>
      </c>
      <c r="J9" s="94"/>
      <c r="K9" s="94"/>
      <c r="L9" s="83"/>
      <c r="M9" s="94"/>
      <c r="N9" s="94"/>
    </row>
    <row r="10" ht="19.9" customHeight="1" spans="1:14">
      <c r="A10" s="97" t="s">
        <v>165</v>
      </c>
      <c r="B10" s="97" t="s">
        <v>175</v>
      </c>
      <c r="C10" s="97" t="s">
        <v>167</v>
      </c>
      <c r="D10" s="82" t="s">
        <v>214</v>
      </c>
      <c r="E10" s="90" t="s">
        <v>177</v>
      </c>
      <c r="F10" s="83">
        <v>27566.45</v>
      </c>
      <c r="G10" s="83">
        <v>27566.45</v>
      </c>
      <c r="H10" s="94"/>
      <c r="I10" s="94">
        <v>27566.45</v>
      </c>
      <c r="J10" s="94"/>
      <c r="K10" s="94"/>
      <c r="L10" s="83"/>
      <c r="M10" s="94"/>
      <c r="N10" s="94"/>
    </row>
    <row r="11" ht="19.9" customHeight="1" spans="1:14">
      <c r="A11" s="97" t="s">
        <v>165</v>
      </c>
      <c r="B11" s="97" t="s">
        <v>175</v>
      </c>
      <c r="C11" s="97" t="s">
        <v>178</v>
      </c>
      <c r="D11" s="82" t="s">
        <v>214</v>
      </c>
      <c r="E11" s="90" t="s">
        <v>180</v>
      </c>
      <c r="F11" s="83">
        <v>22863.57</v>
      </c>
      <c r="G11" s="83">
        <v>22863.57</v>
      </c>
      <c r="H11" s="94"/>
      <c r="I11" s="94">
        <v>22863.57</v>
      </c>
      <c r="J11" s="94"/>
      <c r="K11" s="94"/>
      <c r="L11" s="83"/>
      <c r="M11" s="94"/>
      <c r="N11" s="94"/>
    </row>
    <row r="12" ht="19.9" customHeight="1" spans="1:14">
      <c r="A12" s="97" t="s">
        <v>181</v>
      </c>
      <c r="B12" s="97" t="s">
        <v>182</v>
      </c>
      <c r="C12" s="97" t="s">
        <v>167</v>
      </c>
      <c r="D12" s="82" t="s">
        <v>214</v>
      </c>
      <c r="E12" s="90" t="s">
        <v>184</v>
      </c>
      <c r="F12" s="83">
        <v>414402.23</v>
      </c>
      <c r="G12" s="83">
        <v>414402.23</v>
      </c>
      <c r="H12" s="94"/>
      <c r="I12" s="94">
        <v>414402.23</v>
      </c>
      <c r="J12" s="94"/>
      <c r="K12" s="94"/>
      <c r="L12" s="83"/>
      <c r="M12" s="94"/>
      <c r="N12" s="94"/>
    </row>
    <row r="13" ht="19.9" customHeight="1" spans="1:14">
      <c r="A13" s="97" t="s">
        <v>181</v>
      </c>
      <c r="B13" s="97" t="s">
        <v>182</v>
      </c>
      <c r="C13" s="97" t="s">
        <v>185</v>
      </c>
      <c r="D13" s="82" t="s">
        <v>214</v>
      </c>
      <c r="E13" s="90" t="s">
        <v>187</v>
      </c>
      <c r="F13" s="83">
        <v>142897.32</v>
      </c>
      <c r="G13" s="83">
        <v>142897.32</v>
      </c>
      <c r="H13" s="94"/>
      <c r="I13" s="94">
        <v>142897.32</v>
      </c>
      <c r="J13" s="94"/>
      <c r="K13" s="94"/>
      <c r="L13" s="83"/>
      <c r="M13" s="94"/>
      <c r="N13" s="94"/>
    </row>
    <row r="14" ht="19.9" customHeight="1" spans="1:14">
      <c r="A14" s="97" t="s">
        <v>181</v>
      </c>
      <c r="B14" s="97" t="s">
        <v>182</v>
      </c>
      <c r="C14" s="97" t="s">
        <v>172</v>
      </c>
      <c r="D14" s="82" t="s">
        <v>214</v>
      </c>
      <c r="E14" s="90" t="s">
        <v>189</v>
      </c>
      <c r="F14" s="83">
        <v>6000</v>
      </c>
      <c r="G14" s="83">
        <v>6000</v>
      </c>
      <c r="H14" s="94"/>
      <c r="I14" s="94"/>
      <c r="J14" s="94"/>
      <c r="K14" s="94">
        <v>6000</v>
      </c>
      <c r="L14" s="83"/>
      <c r="M14" s="94"/>
      <c r="N14" s="94"/>
    </row>
    <row r="15" ht="19.9" customHeight="1" spans="1:14">
      <c r="A15" s="97" t="s">
        <v>190</v>
      </c>
      <c r="B15" s="97" t="s">
        <v>167</v>
      </c>
      <c r="C15" s="97" t="s">
        <v>167</v>
      </c>
      <c r="D15" s="82" t="s">
        <v>214</v>
      </c>
      <c r="E15" s="90" t="s">
        <v>192</v>
      </c>
      <c r="F15" s="83">
        <v>6825595</v>
      </c>
      <c r="G15" s="83">
        <v>6825595</v>
      </c>
      <c r="H15" s="94">
        <v>6825595</v>
      </c>
      <c r="I15" s="94"/>
      <c r="J15" s="94"/>
      <c r="K15" s="94"/>
      <c r="L15" s="83"/>
      <c r="M15" s="94"/>
      <c r="N15" s="94"/>
    </row>
    <row r="16" ht="19.9" customHeight="1" spans="1:14">
      <c r="A16" s="97" t="s">
        <v>193</v>
      </c>
      <c r="B16" s="97" t="s">
        <v>178</v>
      </c>
      <c r="C16" s="97" t="s">
        <v>167</v>
      </c>
      <c r="D16" s="82" t="s">
        <v>214</v>
      </c>
      <c r="E16" s="90" t="s">
        <v>195</v>
      </c>
      <c r="F16" s="83">
        <v>819071.4</v>
      </c>
      <c r="G16" s="83">
        <v>819071.4</v>
      </c>
      <c r="H16" s="94"/>
      <c r="I16" s="94"/>
      <c r="J16" s="94">
        <v>819071.4</v>
      </c>
      <c r="K16" s="94"/>
      <c r="L16" s="83"/>
      <c r="M16" s="94"/>
      <c r="N16" s="94"/>
    </row>
  </sheetData>
  <mergeCells count="9">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workbookViewId="0">
      <selection activeCell="I27" sqref="I27"/>
    </sheetView>
  </sheetViews>
  <sheetFormatPr defaultColWidth="9"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7" width="11.3833333333333" customWidth="1"/>
    <col min="8" max="8" width="9.75" customWidth="1"/>
    <col min="9" max="9" width="9.38333333333333" customWidth="1"/>
    <col min="10" max="10" width="9.63333333333333" customWidth="1"/>
    <col min="11" max="11" width="7.69166666666667" customWidth="1"/>
    <col min="12" max="12" width="11" customWidth="1"/>
    <col min="13" max="18" width="7.69166666666667" customWidth="1"/>
    <col min="19" max="19" width="9.76666666666667" customWidth="1"/>
    <col min="20" max="23" width="7.69166666666667" customWidth="1"/>
    <col min="24" max="24" width="9.76666666666667" customWidth="1"/>
  </cols>
  <sheetData>
    <row r="1" ht="14.3" customHeight="1" spans="1:1">
      <c r="A1" s="72"/>
    </row>
    <row r="2" ht="43.7" customHeight="1" spans="1:22">
      <c r="A2" s="110" t="s">
        <v>15</v>
      </c>
      <c r="B2" s="110"/>
      <c r="C2" s="110"/>
      <c r="D2" s="110"/>
      <c r="E2" s="110"/>
      <c r="F2" s="110"/>
      <c r="G2" s="110"/>
      <c r="H2" s="110"/>
      <c r="I2" s="110"/>
      <c r="J2" s="110"/>
      <c r="K2" s="110"/>
      <c r="L2" s="110"/>
      <c r="M2" s="110"/>
      <c r="N2" s="110"/>
      <c r="O2" s="110"/>
      <c r="P2" s="110"/>
      <c r="Q2" s="110"/>
      <c r="R2" s="110"/>
      <c r="S2" s="110"/>
      <c r="T2" s="110"/>
      <c r="U2" s="110"/>
      <c r="V2" s="110"/>
    </row>
    <row r="3" ht="21.1" customHeight="1" spans="1:22">
      <c r="A3" s="74" t="s">
        <v>29</v>
      </c>
      <c r="B3" s="74"/>
      <c r="C3" s="74"/>
      <c r="D3" s="74"/>
      <c r="E3" s="74"/>
      <c r="F3" s="74"/>
      <c r="G3" s="74"/>
      <c r="H3" s="74"/>
      <c r="I3" s="74"/>
      <c r="J3" s="74"/>
      <c r="K3" s="74"/>
      <c r="L3" s="74"/>
      <c r="M3" s="74"/>
      <c r="N3" s="74"/>
      <c r="O3" s="74"/>
      <c r="P3" s="74"/>
      <c r="Q3" s="74"/>
      <c r="R3" s="74"/>
      <c r="S3" s="74"/>
      <c r="T3" s="74"/>
      <c r="U3" s="89" t="s">
        <v>30</v>
      </c>
      <c r="V3" s="89"/>
    </row>
    <row r="4" ht="23.35" customHeight="1" spans="1:22">
      <c r="A4" s="75" t="s">
        <v>154</v>
      </c>
      <c r="B4" s="75"/>
      <c r="C4" s="75"/>
      <c r="D4" s="75" t="s">
        <v>197</v>
      </c>
      <c r="E4" s="75" t="s">
        <v>198</v>
      </c>
      <c r="F4" s="75" t="s">
        <v>216</v>
      </c>
      <c r="G4" s="75" t="s">
        <v>248</v>
      </c>
      <c r="H4" s="75"/>
      <c r="I4" s="75"/>
      <c r="J4" s="75"/>
      <c r="K4" s="75"/>
      <c r="L4" s="75" t="s">
        <v>249</v>
      </c>
      <c r="M4" s="75"/>
      <c r="N4" s="75"/>
      <c r="O4" s="75"/>
      <c r="P4" s="75"/>
      <c r="Q4" s="75"/>
      <c r="R4" s="75" t="s">
        <v>245</v>
      </c>
      <c r="S4" s="75" t="s">
        <v>250</v>
      </c>
      <c r="T4" s="75"/>
      <c r="U4" s="75"/>
      <c r="V4" s="75"/>
    </row>
    <row r="5" ht="48.95" customHeight="1" spans="1:22">
      <c r="A5" s="75" t="s">
        <v>162</v>
      </c>
      <c r="B5" s="75" t="s">
        <v>163</v>
      </c>
      <c r="C5" s="75" t="s">
        <v>164</v>
      </c>
      <c r="D5" s="75"/>
      <c r="E5" s="75"/>
      <c r="F5" s="75"/>
      <c r="G5" s="75" t="s">
        <v>133</v>
      </c>
      <c r="H5" s="75" t="s">
        <v>251</v>
      </c>
      <c r="I5" s="75" t="s">
        <v>252</v>
      </c>
      <c r="J5" s="75" t="s">
        <v>253</v>
      </c>
      <c r="K5" s="75" t="s">
        <v>254</v>
      </c>
      <c r="L5" s="75" t="s">
        <v>133</v>
      </c>
      <c r="M5" s="75" t="s">
        <v>255</v>
      </c>
      <c r="N5" s="75" t="s">
        <v>256</v>
      </c>
      <c r="O5" s="75" t="s">
        <v>257</v>
      </c>
      <c r="P5" s="75" t="s">
        <v>258</v>
      </c>
      <c r="Q5" s="75" t="s">
        <v>259</v>
      </c>
      <c r="R5" s="75"/>
      <c r="S5" s="75" t="s">
        <v>133</v>
      </c>
      <c r="T5" s="75" t="s">
        <v>260</v>
      </c>
      <c r="U5" s="75" t="s">
        <v>261</v>
      </c>
      <c r="V5" s="75" t="s">
        <v>246</v>
      </c>
    </row>
    <row r="6" ht="28" customHeight="1" spans="1:22">
      <c r="A6" s="75"/>
      <c r="B6" s="75"/>
      <c r="C6" s="75"/>
      <c r="D6" s="75"/>
      <c r="E6" s="75" t="s">
        <v>262</v>
      </c>
      <c r="F6" s="75"/>
      <c r="G6" s="75"/>
      <c r="H6" s="104">
        <v>30101</v>
      </c>
      <c r="I6" s="104">
        <v>30102</v>
      </c>
      <c r="J6" s="104">
        <v>30103</v>
      </c>
      <c r="K6" s="104">
        <v>30107</v>
      </c>
      <c r="L6" s="104"/>
      <c r="M6" s="104">
        <v>30108</v>
      </c>
      <c r="N6" s="104">
        <v>30109</v>
      </c>
      <c r="O6" s="104">
        <v>30110</v>
      </c>
      <c r="P6" s="104">
        <v>30111</v>
      </c>
      <c r="Q6" s="104">
        <v>30112</v>
      </c>
      <c r="R6" s="104">
        <v>30114</v>
      </c>
      <c r="S6" s="104"/>
      <c r="T6" s="104">
        <v>30113</v>
      </c>
      <c r="U6" s="104">
        <v>30106</v>
      </c>
      <c r="V6" s="105">
        <v>30199</v>
      </c>
    </row>
    <row r="7" ht="19.9" customHeight="1" spans="1:22">
      <c r="A7" s="77"/>
      <c r="B7" s="77"/>
      <c r="C7" s="77"/>
      <c r="D7" s="77"/>
      <c r="E7" s="77" t="s">
        <v>133</v>
      </c>
      <c r="F7" s="80">
        <v>9062491.17</v>
      </c>
      <c r="G7" s="80">
        <v>6825595</v>
      </c>
      <c r="H7" s="80">
        <v>3148212</v>
      </c>
      <c r="I7" s="80">
        <v>1615032</v>
      </c>
      <c r="J7" s="80">
        <v>2062351</v>
      </c>
      <c r="K7" s="80"/>
      <c r="L7" s="80">
        <v>1411824.77</v>
      </c>
      <c r="M7" s="80">
        <v>804095.2</v>
      </c>
      <c r="N7" s="80"/>
      <c r="O7" s="80">
        <v>414402.23</v>
      </c>
      <c r="P7" s="80">
        <v>142897.32</v>
      </c>
      <c r="Q7" s="80">
        <v>50430.02</v>
      </c>
      <c r="R7" s="80">
        <v>819071.4</v>
      </c>
      <c r="S7" s="80">
        <v>6000</v>
      </c>
      <c r="T7" s="80"/>
      <c r="U7" s="80">
        <v>6000</v>
      </c>
      <c r="V7" s="80"/>
    </row>
    <row r="8" ht="19.9" customHeight="1" spans="1:22">
      <c r="A8" s="77"/>
      <c r="B8" s="77"/>
      <c r="C8" s="77"/>
      <c r="D8" s="81" t="s">
        <v>151</v>
      </c>
      <c r="E8" s="81" t="s">
        <v>4</v>
      </c>
      <c r="F8" s="80">
        <v>9062491.17</v>
      </c>
      <c r="G8" s="80">
        <v>6825595</v>
      </c>
      <c r="H8" s="80">
        <v>3148212</v>
      </c>
      <c r="I8" s="80">
        <v>1615032</v>
      </c>
      <c r="J8" s="80">
        <v>2062351</v>
      </c>
      <c r="K8" s="80"/>
      <c r="L8" s="80">
        <v>1411824.77</v>
      </c>
      <c r="M8" s="80">
        <v>804095.2</v>
      </c>
      <c r="N8" s="80"/>
      <c r="O8" s="80">
        <v>414402.23</v>
      </c>
      <c r="P8" s="80">
        <v>142897.32</v>
      </c>
      <c r="Q8" s="80">
        <v>50430.02</v>
      </c>
      <c r="R8" s="80">
        <v>819071.4</v>
      </c>
      <c r="S8" s="80">
        <v>6000</v>
      </c>
      <c r="T8" s="80"/>
      <c r="U8" s="80">
        <v>6000</v>
      </c>
      <c r="V8" s="80"/>
    </row>
    <row r="9" ht="19.9" customHeight="1" spans="1:22">
      <c r="A9" s="77"/>
      <c r="B9" s="77"/>
      <c r="C9" s="77"/>
      <c r="D9" s="93" t="s">
        <v>152</v>
      </c>
      <c r="E9" s="93" t="s">
        <v>153</v>
      </c>
      <c r="F9" s="80">
        <v>9062491.17</v>
      </c>
      <c r="G9" s="80">
        <v>6825595</v>
      </c>
      <c r="H9" s="80">
        <v>3148212</v>
      </c>
      <c r="I9" s="80">
        <v>1615032</v>
      </c>
      <c r="J9" s="80">
        <v>2062351</v>
      </c>
      <c r="K9" s="80"/>
      <c r="L9" s="80">
        <v>1411824.77</v>
      </c>
      <c r="M9" s="80">
        <v>804095.2</v>
      </c>
      <c r="N9" s="80"/>
      <c r="O9" s="80">
        <v>414402.23</v>
      </c>
      <c r="P9" s="80">
        <v>142897.32</v>
      </c>
      <c r="Q9" s="80">
        <v>50430.02</v>
      </c>
      <c r="R9" s="80">
        <v>819071.4</v>
      </c>
      <c r="S9" s="80">
        <v>6000</v>
      </c>
      <c r="T9" s="80"/>
      <c r="U9" s="80">
        <v>6000</v>
      </c>
      <c r="V9" s="80"/>
    </row>
    <row r="10" ht="19.9" customHeight="1" spans="1:22">
      <c r="A10" s="97" t="s">
        <v>165</v>
      </c>
      <c r="B10" s="97" t="s">
        <v>166</v>
      </c>
      <c r="C10" s="97" t="s">
        <v>166</v>
      </c>
      <c r="D10" s="82" t="s">
        <v>214</v>
      </c>
      <c r="E10" s="90" t="s">
        <v>171</v>
      </c>
      <c r="F10" s="83">
        <v>804095.2</v>
      </c>
      <c r="G10" s="94"/>
      <c r="H10" s="94"/>
      <c r="I10" s="94"/>
      <c r="J10" s="94"/>
      <c r="K10" s="94"/>
      <c r="L10" s="83">
        <v>804095.2</v>
      </c>
      <c r="M10" s="94">
        <v>804095.2</v>
      </c>
      <c r="N10" s="94"/>
      <c r="O10" s="94"/>
      <c r="P10" s="94"/>
      <c r="Q10" s="94"/>
      <c r="R10" s="94"/>
      <c r="S10" s="83"/>
      <c r="T10" s="94"/>
      <c r="U10" s="94"/>
      <c r="V10" s="94"/>
    </row>
    <row r="11" ht="19.9" customHeight="1" spans="1:22">
      <c r="A11" s="97" t="s">
        <v>165</v>
      </c>
      <c r="B11" s="97" t="s">
        <v>175</v>
      </c>
      <c r="C11" s="97" t="s">
        <v>167</v>
      </c>
      <c r="D11" s="82" t="s">
        <v>214</v>
      </c>
      <c r="E11" s="90" t="s">
        <v>177</v>
      </c>
      <c r="F11" s="83">
        <v>27566.45</v>
      </c>
      <c r="G11" s="94"/>
      <c r="H11" s="94"/>
      <c r="I11" s="94"/>
      <c r="J11" s="94"/>
      <c r="K11" s="94"/>
      <c r="L11" s="83">
        <v>27566.45</v>
      </c>
      <c r="M11" s="94"/>
      <c r="N11" s="94"/>
      <c r="O11" s="94"/>
      <c r="P11" s="94"/>
      <c r="Q11" s="94">
        <v>27566.45</v>
      </c>
      <c r="R11" s="94"/>
      <c r="S11" s="83"/>
      <c r="T11" s="94"/>
      <c r="U11" s="94"/>
      <c r="V11" s="94"/>
    </row>
    <row r="12" ht="19.9" customHeight="1" spans="1:22">
      <c r="A12" s="97" t="s">
        <v>165</v>
      </c>
      <c r="B12" s="97" t="s">
        <v>175</v>
      </c>
      <c r="C12" s="97" t="s">
        <v>178</v>
      </c>
      <c r="D12" s="82" t="s">
        <v>214</v>
      </c>
      <c r="E12" s="90" t="s">
        <v>180</v>
      </c>
      <c r="F12" s="83">
        <v>22863.57</v>
      </c>
      <c r="G12" s="94"/>
      <c r="H12" s="94"/>
      <c r="I12" s="94"/>
      <c r="J12" s="94"/>
      <c r="K12" s="94"/>
      <c r="L12" s="83">
        <v>22863.57</v>
      </c>
      <c r="M12" s="94"/>
      <c r="N12" s="94"/>
      <c r="O12" s="94"/>
      <c r="P12" s="94"/>
      <c r="Q12" s="94">
        <v>22863.57</v>
      </c>
      <c r="R12" s="94"/>
      <c r="S12" s="83"/>
      <c r="T12" s="94"/>
      <c r="U12" s="94"/>
      <c r="V12" s="94"/>
    </row>
    <row r="13" ht="19.9" customHeight="1" spans="1:22">
      <c r="A13" s="97" t="s">
        <v>181</v>
      </c>
      <c r="B13" s="97" t="s">
        <v>182</v>
      </c>
      <c r="C13" s="97" t="s">
        <v>167</v>
      </c>
      <c r="D13" s="82" t="s">
        <v>214</v>
      </c>
      <c r="E13" s="90" t="s">
        <v>184</v>
      </c>
      <c r="F13" s="83">
        <v>414402.23</v>
      </c>
      <c r="G13" s="94"/>
      <c r="H13" s="94"/>
      <c r="I13" s="94"/>
      <c r="J13" s="94"/>
      <c r="K13" s="94"/>
      <c r="L13" s="83">
        <v>414402.23</v>
      </c>
      <c r="M13" s="94"/>
      <c r="N13" s="94"/>
      <c r="O13" s="94">
        <v>414402.23</v>
      </c>
      <c r="P13" s="94"/>
      <c r="Q13" s="94"/>
      <c r="R13" s="94"/>
      <c r="S13" s="83"/>
      <c r="T13" s="94"/>
      <c r="U13" s="94"/>
      <c r="V13" s="94"/>
    </row>
    <row r="14" ht="19.9" customHeight="1" spans="1:22">
      <c r="A14" s="97" t="s">
        <v>181</v>
      </c>
      <c r="B14" s="97" t="s">
        <v>182</v>
      </c>
      <c r="C14" s="97" t="s">
        <v>185</v>
      </c>
      <c r="D14" s="82" t="s">
        <v>214</v>
      </c>
      <c r="E14" s="90" t="s">
        <v>187</v>
      </c>
      <c r="F14" s="83">
        <v>142897.32</v>
      </c>
      <c r="G14" s="94"/>
      <c r="H14" s="94"/>
      <c r="I14" s="94"/>
      <c r="J14" s="94"/>
      <c r="K14" s="94"/>
      <c r="L14" s="83">
        <v>142897.32</v>
      </c>
      <c r="M14" s="94"/>
      <c r="N14" s="94"/>
      <c r="O14" s="94"/>
      <c r="P14" s="94">
        <v>142897.32</v>
      </c>
      <c r="Q14" s="94"/>
      <c r="R14" s="94"/>
      <c r="S14" s="83"/>
      <c r="T14" s="94"/>
      <c r="U14" s="94"/>
      <c r="V14" s="94"/>
    </row>
    <row r="15" ht="19.9" customHeight="1" spans="1:22">
      <c r="A15" s="97" t="s">
        <v>181</v>
      </c>
      <c r="B15" s="97" t="s">
        <v>182</v>
      </c>
      <c r="C15" s="97" t="s">
        <v>172</v>
      </c>
      <c r="D15" s="82" t="s">
        <v>214</v>
      </c>
      <c r="E15" s="90" t="s">
        <v>189</v>
      </c>
      <c r="F15" s="83">
        <v>6000</v>
      </c>
      <c r="G15" s="94"/>
      <c r="H15" s="94"/>
      <c r="I15" s="94"/>
      <c r="J15" s="94"/>
      <c r="K15" s="94"/>
      <c r="L15" s="83"/>
      <c r="M15" s="94"/>
      <c r="N15" s="94"/>
      <c r="O15" s="94"/>
      <c r="P15" s="94"/>
      <c r="Q15" s="94"/>
      <c r="R15" s="94"/>
      <c r="S15" s="83">
        <v>6000</v>
      </c>
      <c r="T15" s="94"/>
      <c r="U15" s="94">
        <v>6000</v>
      </c>
      <c r="V15" s="94"/>
    </row>
    <row r="16" ht="19.9" customHeight="1" spans="1:22">
      <c r="A16" s="97" t="s">
        <v>190</v>
      </c>
      <c r="B16" s="97" t="s">
        <v>167</v>
      </c>
      <c r="C16" s="97" t="s">
        <v>167</v>
      </c>
      <c r="D16" s="82" t="s">
        <v>214</v>
      </c>
      <c r="E16" s="90" t="s">
        <v>192</v>
      </c>
      <c r="F16" s="83">
        <v>6825595</v>
      </c>
      <c r="G16" s="94">
        <v>6825595</v>
      </c>
      <c r="H16" s="94">
        <v>3148212</v>
      </c>
      <c r="I16" s="94">
        <v>1615032</v>
      </c>
      <c r="J16" s="94">
        <v>2062351</v>
      </c>
      <c r="K16" s="94"/>
      <c r="L16" s="83"/>
      <c r="M16" s="94"/>
      <c r="N16" s="94"/>
      <c r="O16" s="94"/>
      <c r="P16" s="94"/>
      <c r="Q16" s="94"/>
      <c r="R16" s="94"/>
      <c r="S16" s="83"/>
      <c r="T16" s="94"/>
      <c r="U16" s="94"/>
      <c r="V16" s="94"/>
    </row>
    <row r="17" ht="19.9" customHeight="1" spans="1:22">
      <c r="A17" s="97" t="s">
        <v>193</v>
      </c>
      <c r="B17" s="97" t="s">
        <v>178</v>
      </c>
      <c r="C17" s="97" t="s">
        <v>167</v>
      </c>
      <c r="D17" s="82" t="s">
        <v>214</v>
      </c>
      <c r="E17" s="90" t="s">
        <v>195</v>
      </c>
      <c r="F17" s="83">
        <v>819071.4</v>
      </c>
      <c r="G17" s="94"/>
      <c r="H17" s="94"/>
      <c r="I17" s="94"/>
      <c r="J17" s="94"/>
      <c r="K17" s="94"/>
      <c r="L17" s="83"/>
      <c r="M17" s="94"/>
      <c r="N17" s="94"/>
      <c r="O17" s="94"/>
      <c r="P17" s="94"/>
      <c r="Q17" s="94"/>
      <c r="R17" s="94">
        <v>819071.4</v>
      </c>
      <c r="S17" s="83"/>
      <c r="T17" s="94"/>
      <c r="U17" s="94"/>
      <c r="V17" s="94"/>
    </row>
  </sheetData>
  <mergeCells count="12">
    <mergeCell ref="A2:V2"/>
    <mergeCell ref="A3:R3"/>
    <mergeCell ref="S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scale="7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I31" sqref="I31"/>
    </sheetView>
  </sheetViews>
  <sheetFormatPr defaultColWidth="9"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3" width="9.76666666666667" customWidth="1"/>
  </cols>
  <sheetData>
    <row r="1" ht="14.3" customHeight="1" spans="1:1">
      <c r="A1" s="72"/>
    </row>
    <row r="2" ht="40.7" customHeight="1" spans="1:11">
      <c r="A2" s="73" t="s">
        <v>16</v>
      </c>
      <c r="B2" s="73"/>
      <c r="C2" s="73"/>
      <c r="D2" s="73"/>
      <c r="E2" s="73"/>
      <c r="F2" s="73"/>
      <c r="G2" s="73"/>
      <c r="H2" s="73"/>
      <c r="I2" s="73"/>
      <c r="J2" s="73"/>
      <c r="K2" s="73"/>
    </row>
    <row r="3" ht="21.1" customHeight="1" spans="1:11">
      <c r="A3" s="74" t="s">
        <v>29</v>
      </c>
      <c r="B3" s="74"/>
      <c r="C3" s="74"/>
      <c r="D3" s="74"/>
      <c r="E3" s="74"/>
      <c r="F3" s="74"/>
      <c r="G3" s="74"/>
      <c r="H3" s="74"/>
      <c r="I3" s="74"/>
      <c r="J3" s="89" t="s">
        <v>30</v>
      </c>
      <c r="K3" s="89"/>
    </row>
    <row r="4" ht="20.35" customHeight="1" spans="1:11">
      <c r="A4" s="75" t="s">
        <v>154</v>
      </c>
      <c r="B4" s="75"/>
      <c r="C4" s="75"/>
      <c r="D4" s="75" t="s">
        <v>197</v>
      </c>
      <c r="E4" s="75" t="s">
        <v>198</v>
      </c>
      <c r="F4" s="75" t="s">
        <v>263</v>
      </c>
      <c r="G4" s="75" t="s">
        <v>264</v>
      </c>
      <c r="H4" s="75" t="s">
        <v>265</v>
      </c>
      <c r="I4" s="75" t="s">
        <v>266</v>
      </c>
      <c r="J4" s="75" t="s">
        <v>267</v>
      </c>
      <c r="K4" s="75" t="s">
        <v>268</v>
      </c>
    </row>
    <row r="5" ht="20.35" customHeight="1" spans="1:11">
      <c r="A5" s="75" t="s">
        <v>162</v>
      </c>
      <c r="B5" s="75" t="s">
        <v>163</v>
      </c>
      <c r="C5" s="75" t="s">
        <v>164</v>
      </c>
      <c r="D5" s="75"/>
      <c r="E5" s="75"/>
      <c r="F5" s="75"/>
      <c r="G5" s="75"/>
      <c r="H5" s="75"/>
      <c r="I5" s="75"/>
      <c r="J5" s="75"/>
      <c r="K5" s="75"/>
    </row>
    <row r="6" ht="19.9" customHeight="1" spans="1:11">
      <c r="A6" s="77"/>
      <c r="B6" s="77"/>
      <c r="C6" s="77"/>
      <c r="D6" s="77"/>
      <c r="E6" s="77" t="s">
        <v>133</v>
      </c>
      <c r="F6" s="80">
        <v>72640</v>
      </c>
      <c r="G6" s="80">
        <v>72640</v>
      </c>
      <c r="H6" s="80"/>
      <c r="I6" s="80"/>
      <c r="J6" s="80"/>
      <c r="K6" s="80"/>
    </row>
    <row r="7" ht="19.9" customHeight="1" spans="1:11">
      <c r="A7" s="77"/>
      <c r="B7" s="77"/>
      <c r="C7" s="77"/>
      <c r="D7" s="81" t="s">
        <v>151</v>
      </c>
      <c r="E7" s="81" t="s">
        <v>4</v>
      </c>
      <c r="F7" s="80">
        <v>72640</v>
      </c>
      <c r="G7" s="80">
        <v>72640</v>
      </c>
      <c r="H7" s="80"/>
      <c r="I7" s="80"/>
      <c r="J7" s="80"/>
      <c r="K7" s="80"/>
    </row>
    <row r="8" ht="19.9" customHeight="1" spans="1:11">
      <c r="A8" s="77"/>
      <c r="B8" s="77"/>
      <c r="C8" s="77"/>
      <c r="D8" s="93" t="s">
        <v>152</v>
      </c>
      <c r="E8" s="93" t="s">
        <v>153</v>
      </c>
      <c r="F8" s="80">
        <v>72640</v>
      </c>
      <c r="G8" s="80">
        <v>72640</v>
      </c>
      <c r="H8" s="80"/>
      <c r="I8" s="80"/>
      <c r="J8" s="80"/>
      <c r="K8" s="80"/>
    </row>
    <row r="9" ht="19.9" customHeight="1" spans="1:11">
      <c r="A9" s="97" t="s">
        <v>165</v>
      </c>
      <c r="B9" s="97" t="s">
        <v>166</v>
      </c>
      <c r="C9" s="97" t="s">
        <v>167</v>
      </c>
      <c r="D9" s="82" t="s">
        <v>214</v>
      </c>
      <c r="E9" s="90" t="s">
        <v>169</v>
      </c>
      <c r="F9" s="83">
        <v>24840</v>
      </c>
      <c r="G9" s="94">
        <v>24840</v>
      </c>
      <c r="H9" s="94"/>
      <c r="I9" s="94"/>
      <c r="J9" s="94"/>
      <c r="K9" s="94"/>
    </row>
    <row r="10" ht="19.9" customHeight="1" spans="1:11">
      <c r="A10" s="106" t="s">
        <v>181</v>
      </c>
      <c r="B10" s="106" t="s">
        <v>182</v>
      </c>
      <c r="C10" s="106" t="s">
        <v>172</v>
      </c>
      <c r="D10" s="84" t="s">
        <v>214</v>
      </c>
      <c r="E10" s="91" t="s">
        <v>189</v>
      </c>
      <c r="F10" s="85">
        <v>1600</v>
      </c>
      <c r="G10" s="107">
        <v>1600</v>
      </c>
      <c r="H10" s="107"/>
      <c r="I10" s="107"/>
      <c r="J10" s="107"/>
      <c r="K10" s="107"/>
    </row>
    <row r="11" spans="1:11">
      <c r="A11" s="108">
        <v>208</v>
      </c>
      <c r="B11" s="108" t="s">
        <v>166</v>
      </c>
      <c r="C11" s="108">
        <v>99</v>
      </c>
      <c r="D11" s="87" t="s">
        <v>214</v>
      </c>
      <c r="E11" s="109" t="s">
        <v>174</v>
      </c>
      <c r="F11" s="88">
        <v>46200</v>
      </c>
      <c r="G11" s="88">
        <v>46200</v>
      </c>
      <c r="H11" s="86"/>
      <c r="I11" s="86"/>
      <c r="J11" s="86"/>
      <c r="K11" s="86"/>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J25" sqref="J25"/>
    </sheetView>
  </sheetViews>
  <sheetFormatPr defaultColWidth="9" defaultRowHeight="13.5"/>
  <cols>
    <col min="1" max="1" width="4.75" customWidth="1"/>
    <col min="2" max="2" width="5.425" customWidth="1"/>
    <col min="3" max="3" width="5.96666666666667" customWidth="1"/>
    <col min="4" max="4" width="9.76666666666667" customWidth="1"/>
    <col min="5" max="5" width="20.0833333333333" customWidth="1"/>
    <col min="6" max="6" width="8.59166666666667" customWidth="1"/>
    <col min="7" max="18" width="7.69166666666667" customWidth="1"/>
    <col min="19" max="20" width="9.76666666666667" customWidth="1"/>
  </cols>
  <sheetData>
    <row r="1" ht="14.3" customHeight="1" spans="1:1">
      <c r="A1" s="72"/>
    </row>
    <row r="2" ht="35.4" customHeight="1" spans="1:18">
      <c r="A2" s="73" t="s">
        <v>269</v>
      </c>
      <c r="B2" s="73"/>
      <c r="C2" s="73"/>
      <c r="D2" s="73"/>
      <c r="E2" s="73"/>
      <c r="F2" s="73"/>
      <c r="G2" s="73"/>
      <c r="H2" s="73"/>
      <c r="I2" s="73"/>
      <c r="J2" s="73"/>
      <c r="K2" s="73"/>
      <c r="L2" s="73"/>
      <c r="M2" s="73"/>
      <c r="N2" s="73"/>
      <c r="O2" s="73"/>
      <c r="P2" s="73"/>
      <c r="Q2" s="73"/>
      <c r="R2" s="73"/>
    </row>
    <row r="3" ht="21.1" customHeight="1" spans="1:18">
      <c r="A3" s="92" t="s">
        <v>29</v>
      </c>
      <c r="B3" s="92"/>
      <c r="C3" s="92"/>
      <c r="D3" s="92"/>
      <c r="E3" s="92"/>
      <c r="F3" s="92"/>
      <c r="G3" s="92"/>
      <c r="H3" s="92"/>
      <c r="I3" s="92"/>
      <c r="J3" s="92"/>
      <c r="K3" s="92"/>
      <c r="L3" s="92"/>
      <c r="M3" s="92"/>
      <c r="N3" s="92"/>
      <c r="O3" s="92"/>
      <c r="P3" s="92"/>
      <c r="Q3" s="89" t="s">
        <v>30</v>
      </c>
      <c r="R3" s="89"/>
    </row>
    <row r="4" ht="21.1" customHeight="1" spans="1:18">
      <c r="A4" s="75" t="s">
        <v>154</v>
      </c>
      <c r="B4" s="75"/>
      <c r="C4" s="75"/>
      <c r="D4" s="75" t="s">
        <v>197</v>
      </c>
      <c r="E4" s="75" t="s">
        <v>198</v>
      </c>
      <c r="F4" s="75" t="s">
        <v>263</v>
      </c>
      <c r="G4" s="75" t="s">
        <v>270</v>
      </c>
      <c r="H4" s="75" t="s">
        <v>271</v>
      </c>
      <c r="I4" s="75" t="s">
        <v>272</v>
      </c>
      <c r="J4" s="75" t="s">
        <v>273</v>
      </c>
      <c r="K4" s="75" t="s">
        <v>274</v>
      </c>
      <c r="L4" s="75" t="s">
        <v>275</v>
      </c>
      <c r="M4" s="75" t="s">
        <v>276</v>
      </c>
      <c r="N4" s="75" t="s">
        <v>265</v>
      </c>
      <c r="O4" s="75" t="s">
        <v>277</v>
      </c>
      <c r="P4" s="75" t="s">
        <v>278</v>
      </c>
      <c r="Q4" s="75" t="s">
        <v>266</v>
      </c>
      <c r="R4" s="75" t="s">
        <v>268</v>
      </c>
    </row>
    <row r="5" ht="18.8" customHeight="1" spans="1:18">
      <c r="A5" s="75" t="s">
        <v>162</v>
      </c>
      <c r="B5" s="75" t="s">
        <v>163</v>
      </c>
      <c r="C5" s="75" t="s">
        <v>164</v>
      </c>
      <c r="D5" s="75"/>
      <c r="E5" s="75"/>
      <c r="F5" s="75"/>
      <c r="G5" s="75"/>
      <c r="H5" s="75"/>
      <c r="I5" s="75"/>
      <c r="J5" s="75"/>
      <c r="K5" s="75"/>
      <c r="L5" s="75"/>
      <c r="M5" s="75"/>
      <c r="N5" s="75"/>
      <c r="O5" s="75"/>
      <c r="P5" s="75"/>
      <c r="Q5" s="75"/>
      <c r="R5" s="75"/>
    </row>
    <row r="6" ht="18.8" customHeight="1" spans="1:18">
      <c r="A6" s="75"/>
      <c r="B6" s="75"/>
      <c r="C6" s="75"/>
      <c r="D6" s="75"/>
      <c r="E6" s="75" t="s">
        <v>262</v>
      </c>
      <c r="F6" s="75"/>
      <c r="G6" s="104">
        <v>30301</v>
      </c>
      <c r="H6" s="104">
        <v>30302</v>
      </c>
      <c r="I6" s="104">
        <v>30303</v>
      </c>
      <c r="J6" s="104">
        <v>30304</v>
      </c>
      <c r="K6" s="104">
        <v>30305</v>
      </c>
      <c r="L6" s="104">
        <v>30306</v>
      </c>
      <c r="M6" s="104">
        <v>30307</v>
      </c>
      <c r="N6" s="104">
        <v>30308</v>
      </c>
      <c r="O6" s="104">
        <v>30309</v>
      </c>
      <c r="P6" s="104">
        <v>30311</v>
      </c>
      <c r="Q6" s="104">
        <v>30310</v>
      </c>
      <c r="R6" s="105">
        <v>30399</v>
      </c>
    </row>
    <row r="7" ht="19.9" customHeight="1" spans="1:18">
      <c r="A7" s="77"/>
      <c r="B7" s="77"/>
      <c r="C7" s="77"/>
      <c r="D7" s="77"/>
      <c r="E7" s="77" t="s">
        <v>133</v>
      </c>
      <c r="F7" s="80">
        <v>26440</v>
      </c>
      <c r="G7" s="80"/>
      <c r="H7" s="80"/>
      <c r="I7" s="80"/>
      <c r="J7" s="80"/>
      <c r="K7" s="80">
        <v>24840</v>
      </c>
      <c r="L7" s="80"/>
      <c r="M7" s="80">
        <v>1600</v>
      </c>
      <c r="N7" s="80"/>
      <c r="O7" s="80"/>
      <c r="P7" s="80"/>
      <c r="Q7" s="80"/>
      <c r="R7" s="80"/>
    </row>
    <row r="8" ht="19.9" customHeight="1" spans="1:18">
      <c r="A8" s="77"/>
      <c r="B8" s="77"/>
      <c r="C8" s="77"/>
      <c r="D8" s="81" t="s">
        <v>151</v>
      </c>
      <c r="E8" s="81" t="s">
        <v>4</v>
      </c>
      <c r="F8" s="80">
        <v>26440</v>
      </c>
      <c r="G8" s="80"/>
      <c r="H8" s="80"/>
      <c r="I8" s="80"/>
      <c r="J8" s="80"/>
      <c r="K8" s="80">
        <v>24840</v>
      </c>
      <c r="L8" s="80"/>
      <c r="M8" s="80">
        <v>1600</v>
      </c>
      <c r="N8" s="80"/>
      <c r="O8" s="80"/>
      <c r="P8" s="80"/>
      <c r="Q8" s="80"/>
      <c r="R8" s="80"/>
    </row>
    <row r="9" ht="19.9" customHeight="1" spans="1:18">
      <c r="A9" s="77"/>
      <c r="B9" s="77"/>
      <c r="C9" s="77"/>
      <c r="D9" s="93" t="s">
        <v>152</v>
      </c>
      <c r="E9" s="93" t="s">
        <v>153</v>
      </c>
      <c r="F9" s="80">
        <v>26440</v>
      </c>
      <c r="G9" s="80"/>
      <c r="H9" s="80"/>
      <c r="I9" s="80"/>
      <c r="J9" s="80"/>
      <c r="K9" s="80">
        <v>24840</v>
      </c>
      <c r="L9" s="80"/>
      <c r="M9" s="80">
        <v>1600</v>
      </c>
      <c r="N9" s="80"/>
      <c r="O9" s="80"/>
      <c r="P9" s="80"/>
      <c r="Q9" s="80"/>
      <c r="R9" s="80"/>
    </row>
    <row r="10" ht="19.9" customHeight="1" spans="1:18">
      <c r="A10" s="97" t="s">
        <v>165</v>
      </c>
      <c r="B10" s="97" t="s">
        <v>166</v>
      </c>
      <c r="C10" s="97" t="s">
        <v>167</v>
      </c>
      <c r="D10" s="82" t="s">
        <v>214</v>
      </c>
      <c r="E10" s="90" t="s">
        <v>169</v>
      </c>
      <c r="F10" s="83">
        <v>24840</v>
      </c>
      <c r="G10" s="94"/>
      <c r="H10" s="94"/>
      <c r="I10" s="94"/>
      <c r="J10" s="94"/>
      <c r="K10" s="94">
        <v>24840</v>
      </c>
      <c r="L10" s="94"/>
      <c r="M10" s="94"/>
      <c r="N10" s="94"/>
      <c r="O10" s="94"/>
      <c r="P10" s="94"/>
      <c r="Q10" s="94"/>
      <c r="R10" s="94"/>
    </row>
    <row r="11" ht="19.9" customHeight="1" spans="1:18">
      <c r="A11" s="97" t="s">
        <v>181</v>
      </c>
      <c r="B11" s="97" t="s">
        <v>182</v>
      </c>
      <c r="C11" s="97" t="s">
        <v>172</v>
      </c>
      <c r="D11" s="82" t="s">
        <v>214</v>
      </c>
      <c r="E11" s="90" t="s">
        <v>189</v>
      </c>
      <c r="F11" s="83">
        <v>1600</v>
      </c>
      <c r="G11" s="94"/>
      <c r="H11" s="94"/>
      <c r="I11" s="94"/>
      <c r="J11" s="94"/>
      <c r="K11" s="94"/>
      <c r="L11" s="94"/>
      <c r="M11" s="94">
        <v>1600</v>
      </c>
      <c r="N11" s="94"/>
      <c r="O11" s="94"/>
      <c r="P11" s="94"/>
      <c r="Q11" s="94"/>
      <c r="R11" s="94"/>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10" zoomScaleNormal="110" workbookViewId="0">
      <selection activeCell="Y15" sqref="Y15"/>
    </sheetView>
  </sheetViews>
  <sheetFormatPr defaultColWidth="9" defaultRowHeight="13.5"/>
  <cols>
    <col min="1" max="1" width="3.66666666666667" customWidth="1"/>
    <col min="2" max="2" width="4.61666666666667" customWidth="1"/>
    <col min="3" max="3" width="5.28333333333333" customWidth="1"/>
    <col min="4" max="4" width="7.05833333333333" customWidth="1"/>
    <col min="5" max="5" width="15.8833333333333" customWidth="1"/>
    <col min="6" max="7" width="11.0333333333333" customWidth="1"/>
    <col min="8" max="8" width="9.40833333333333" customWidth="1"/>
    <col min="9" max="12" width="7.18333333333333" customWidth="1"/>
    <col min="13" max="13" width="8.59166666666667" customWidth="1"/>
    <col min="14" max="16" width="7.18333333333333" customWidth="1"/>
    <col min="17" max="17" width="9.40833333333333" customWidth="1"/>
    <col min="18" max="18" width="8.55" customWidth="1"/>
    <col min="19" max="19" width="9.76666666666667" customWidth="1"/>
    <col min="20" max="21" width="7.18333333333333" customWidth="1"/>
    <col min="22" max="22" width="9.76666666666667" customWidth="1"/>
  </cols>
  <sheetData>
    <row r="1" ht="14.3" customHeight="1" spans="1:1">
      <c r="A1" s="72"/>
    </row>
    <row r="2" ht="31.65" customHeight="1" spans="1:20">
      <c r="A2" s="100" t="s">
        <v>18</v>
      </c>
      <c r="B2" s="100"/>
      <c r="C2" s="100"/>
      <c r="D2" s="100"/>
      <c r="E2" s="100"/>
      <c r="F2" s="100"/>
      <c r="G2" s="100"/>
      <c r="H2" s="100"/>
      <c r="I2" s="100"/>
      <c r="J2" s="100"/>
      <c r="K2" s="100"/>
      <c r="L2" s="100"/>
      <c r="M2" s="100"/>
      <c r="N2" s="100"/>
      <c r="O2" s="100"/>
      <c r="P2" s="100"/>
      <c r="Q2" s="100"/>
      <c r="R2" s="100"/>
      <c r="S2" s="100"/>
      <c r="T2" s="100"/>
    </row>
    <row r="3" ht="21.1" customHeight="1" spans="1:20">
      <c r="A3" s="92" t="s">
        <v>29</v>
      </c>
      <c r="B3" s="92"/>
      <c r="C3" s="92"/>
      <c r="D3" s="92"/>
      <c r="E3" s="92"/>
      <c r="F3" s="92"/>
      <c r="G3" s="92"/>
      <c r="H3" s="92"/>
      <c r="I3" s="92"/>
      <c r="J3" s="92"/>
      <c r="K3" s="92"/>
      <c r="L3" s="92"/>
      <c r="M3" s="92"/>
      <c r="N3" s="92"/>
      <c r="O3" s="92"/>
      <c r="P3" s="92"/>
      <c r="Q3" s="92"/>
      <c r="R3" s="92"/>
      <c r="S3" s="89" t="s">
        <v>30</v>
      </c>
      <c r="T3" s="89"/>
    </row>
    <row r="4" ht="24.85" customHeight="1" spans="1:20">
      <c r="A4" s="75" t="s">
        <v>154</v>
      </c>
      <c r="B4" s="75"/>
      <c r="C4" s="75"/>
      <c r="D4" s="75" t="s">
        <v>197</v>
      </c>
      <c r="E4" s="75" t="s">
        <v>198</v>
      </c>
      <c r="F4" s="75" t="s">
        <v>263</v>
      </c>
      <c r="G4" s="75" t="s">
        <v>201</v>
      </c>
      <c r="H4" s="75"/>
      <c r="I4" s="75"/>
      <c r="J4" s="75"/>
      <c r="K4" s="75"/>
      <c r="L4" s="75"/>
      <c r="M4" s="75"/>
      <c r="N4" s="75"/>
      <c r="O4" s="75"/>
      <c r="P4" s="75"/>
      <c r="Q4" s="75"/>
      <c r="R4" s="75" t="s">
        <v>204</v>
      </c>
      <c r="S4" s="75" t="s">
        <v>204</v>
      </c>
      <c r="T4" s="75"/>
    </row>
    <row r="5" ht="31.65" customHeight="1" spans="1:20">
      <c r="A5" s="75" t="s">
        <v>162</v>
      </c>
      <c r="B5" s="75" t="s">
        <v>163</v>
      </c>
      <c r="C5" s="75" t="s">
        <v>164</v>
      </c>
      <c r="D5" s="75"/>
      <c r="E5" s="75"/>
      <c r="F5" s="75"/>
      <c r="G5" s="75" t="s">
        <v>133</v>
      </c>
      <c r="H5" s="75" t="s">
        <v>279</v>
      </c>
      <c r="I5" s="75" t="s">
        <v>280</v>
      </c>
      <c r="J5" s="75" t="s">
        <v>281</v>
      </c>
      <c r="K5" s="75" t="s">
        <v>282</v>
      </c>
      <c r="L5" s="75" t="s">
        <v>283</v>
      </c>
      <c r="M5" s="75" t="s">
        <v>284</v>
      </c>
      <c r="N5" s="75" t="s">
        <v>285</v>
      </c>
      <c r="O5" s="75" t="s">
        <v>286</v>
      </c>
      <c r="P5" s="75" t="s">
        <v>287</v>
      </c>
      <c r="Q5" s="75" t="s">
        <v>288</v>
      </c>
      <c r="R5" s="75" t="s">
        <v>133</v>
      </c>
      <c r="S5" s="75" t="s">
        <v>232</v>
      </c>
      <c r="T5" s="75" t="s">
        <v>247</v>
      </c>
    </row>
    <row r="6" ht="19.9" customHeight="1" spans="1:20">
      <c r="A6" s="77"/>
      <c r="B6" s="77"/>
      <c r="C6" s="77"/>
      <c r="D6" s="77"/>
      <c r="E6" s="77" t="s">
        <v>133</v>
      </c>
      <c r="F6" s="103">
        <f>G6+R6+S6+T6</f>
        <v>1484254.02</v>
      </c>
      <c r="G6" s="103">
        <f>SUM(H6:Q6)</f>
        <v>1484254.02</v>
      </c>
      <c r="H6" s="103">
        <f t="shared" ref="H6:H9" si="0">905254.02+354000</f>
        <v>1259254.02</v>
      </c>
      <c r="I6" s="103"/>
      <c r="J6" s="103"/>
      <c r="K6" s="103"/>
      <c r="L6" s="103"/>
      <c r="M6" s="103">
        <v>80000</v>
      </c>
      <c r="N6" s="103"/>
      <c r="O6" s="103"/>
      <c r="P6" s="103"/>
      <c r="Q6" s="103">
        <v>145000</v>
      </c>
      <c r="R6" s="103"/>
      <c r="S6" s="103"/>
      <c r="T6" s="103"/>
    </row>
    <row r="7" ht="19.9" customHeight="1" spans="1:20">
      <c r="A7" s="77"/>
      <c r="B7" s="77"/>
      <c r="C7" s="77"/>
      <c r="D7" s="81" t="s">
        <v>151</v>
      </c>
      <c r="E7" s="81" t="s">
        <v>4</v>
      </c>
      <c r="F7" s="103">
        <f>G7+R7+S7+T7</f>
        <v>1484254.02</v>
      </c>
      <c r="G7" s="103">
        <f>SUM(H7:Q7)</f>
        <v>1484254.02</v>
      </c>
      <c r="H7" s="103">
        <f t="shared" si="0"/>
        <v>1259254.02</v>
      </c>
      <c r="I7" s="103"/>
      <c r="J7" s="103"/>
      <c r="K7" s="103"/>
      <c r="L7" s="103"/>
      <c r="M7" s="103">
        <v>80000</v>
      </c>
      <c r="N7" s="103"/>
      <c r="O7" s="103"/>
      <c r="P7" s="103"/>
      <c r="Q7" s="103">
        <v>145000</v>
      </c>
      <c r="R7" s="103"/>
      <c r="S7" s="103"/>
      <c r="T7" s="103"/>
    </row>
    <row r="8" ht="19.9" customHeight="1" spans="1:20">
      <c r="A8" s="77"/>
      <c r="B8" s="77"/>
      <c r="C8" s="77"/>
      <c r="D8" s="93" t="s">
        <v>152</v>
      </c>
      <c r="E8" s="93" t="s">
        <v>153</v>
      </c>
      <c r="F8" s="103">
        <f>G8+R8+S8+T8</f>
        <v>1484254.02</v>
      </c>
      <c r="G8" s="103">
        <f>SUM(H8:Q8)</f>
        <v>1484254.02</v>
      </c>
      <c r="H8" s="103">
        <f t="shared" si="0"/>
        <v>1259254.02</v>
      </c>
      <c r="I8" s="103"/>
      <c r="J8" s="103"/>
      <c r="K8" s="103"/>
      <c r="L8" s="103"/>
      <c r="M8" s="103">
        <v>80000</v>
      </c>
      <c r="N8" s="103"/>
      <c r="O8" s="103"/>
      <c r="P8" s="103"/>
      <c r="Q8" s="103">
        <v>145000</v>
      </c>
      <c r="R8" s="103"/>
      <c r="S8" s="103"/>
      <c r="T8" s="103"/>
    </row>
    <row r="9" ht="19.9" customHeight="1" spans="1:20">
      <c r="A9" s="97" t="s">
        <v>190</v>
      </c>
      <c r="B9" s="97" t="s">
        <v>167</v>
      </c>
      <c r="C9" s="97" t="s">
        <v>167</v>
      </c>
      <c r="D9" s="82" t="s">
        <v>214</v>
      </c>
      <c r="E9" s="90" t="s">
        <v>192</v>
      </c>
      <c r="F9" s="103">
        <f>G9+R9+S9+T9</f>
        <v>1484254.02</v>
      </c>
      <c r="G9" s="94">
        <v>1484254.02</v>
      </c>
      <c r="H9" s="94">
        <f t="shared" si="0"/>
        <v>1259254.02</v>
      </c>
      <c r="I9" s="94"/>
      <c r="J9" s="94"/>
      <c r="K9" s="94"/>
      <c r="L9" s="94"/>
      <c r="M9" s="94">
        <v>80000</v>
      </c>
      <c r="N9" s="94"/>
      <c r="O9" s="94"/>
      <c r="P9" s="94"/>
      <c r="Q9" s="94">
        <v>145000</v>
      </c>
      <c r="R9" s="94"/>
      <c r="S9" s="94"/>
      <c r="T9" s="94"/>
    </row>
  </sheetData>
  <mergeCells count="9">
    <mergeCell ref="A2:T2"/>
    <mergeCell ref="A3:R3"/>
    <mergeCell ref="S3:T3"/>
    <mergeCell ref="A4:C4"/>
    <mergeCell ref="G4:Q4"/>
    <mergeCell ref="S4:T4"/>
    <mergeCell ref="D4:D5"/>
    <mergeCell ref="E4:E5"/>
    <mergeCell ref="F4:F5"/>
  </mergeCells>
  <printOptions horizontalCentered="1"/>
  <pageMargins left="0.0777777777777778" right="0.0777777777777778" top="0.0777777777777778" bottom="0.0777777777777778" header="0" footer="0"/>
  <pageSetup paperSize="9" scale="9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H16" sqref="H16"/>
    </sheetView>
  </sheetViews>
  <sheetFormatPr defaultColWidth="9" defaultRowHeight="13.5"/>
  <cols>
    <col min="1" max="1" width="5.28333333333333" customWidth="1"/>
    <col min="2" max="2" width="5.56666666666667" customWidth="1"/>
    <col min="3" max="3" width="5.83333333333333" customWidth="1"/>
    <col min="4" max="4" width="7.63333333333333" customWidth="1"/>
    <col min="5" max="5" width="15.5" customWidth="1"/>
    <col min="6" max="6" width="11.0333333333333" customWidth="1"/>
    <col min="7" max="7" width="9.40833333333333" customWidth="1"/>
    <col min="8" max="8" width="5.5" customWidth="1"/>
    <col min="9" max="9" width="5.75" customWidth="1"/>
    <col min="10" max="10" width="6" customWidth="1"/>
    <col min="11" max="11" width="4.63333333333333" customWidth="1"/>
    <col min="12" max="12" width="4.38333333333333" customWidth="1"/>
    <col min="13" max="13" width="5.25" customWidth="1"/>
    <col min="14" max="14" width="5.88333333333333" customWidth="1"/>
    <col min="15" max="15" width="7.18333333333333" customWidth="1"/>
    <col min="16" max="16" width="9.40833333333333" customWidth="1"/>
    <col min="17" max="18" width="7.18333333333333" customWidth="1"/>
    <col min="19" max="19" width="5.5" customWidth="1"/>
    <col min="20" max="20" width="5.25" customWidth="1"/>
    <col min="21" max="21" width="6.25" customWidth="1"/>
    <col min="22" max="22" width="7.18333333333333" customWidth="1"/>
    <col min="23" max="23" width="8.59166666666667" customWidth="1"/>
    <col min="24" max="25" width="7.18333333333333" customWidth="1"/>
    <col min="26" max="26" width="5.63333333333333" customWidth="1"/>
    <col min="27" max="28" width="7.18333333333333" customWidth="1"/>
    <col min="29" max="29" width="5.25" customWidth="1"/>
    <col min="30" max="30" width="7.18333333333333" customWidth="1"/>
    <col min="31" max="31" width="8.38333333333333" customWidth="1"/>
    <col min="32" max="32" width="8" customWidth="1"/>
    <col min="33" max="33" width="8.63333333333333" customWidth="1"/>
    <col min="34" max="34" width="9.40833333333333" customWidth="1"/>
    <col min="35" max="35" width="9.76666666666667" customWidth="1"/>
  </cols>
  <sheetData>
    <row r="1" ht="14.3" customHeight="1" spans="1:1">
      <c r="A1" s="72"/>
    </row>
    <row r="2" ht="38.4" customHeight="1" spans="1:33">
      <c r="A2" s="100" t="s">
        <v>19</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row>
    <row r="3" ht="21.1" customHeight="1" spans="1:33">
      <c r="A3" s="92" t="s">
        <v>29</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89" t="s">
        <v>30</v>
      </c>
      <c r="AG3" s="89"/>
    </row>
    <row r="4" ht="21.85" customHeight="1" spans="1:33">
      <c r="A4" s="75" t="s">
        <v>154</v>
      </c>
      <c r="B4" s="75"/>
      <c r="C4" s="75"/>
      <c r="D4" s="75" t="s">
        <v>197</v>
      </c>
      <c r="E4" s="75" t="s">
        <v>198</v>
      </c>
      <c r="F4" s="75" t="s">
        <v>289</v>
      </c>
      <c r="G4" s="75" t="s">
        <v>290</v>
      </c>
      <c r="H4" s="75" t="s">
        <v>291</v>
      </c>
      <c r="I4" s="75" t="s">
        <v>292</v>
      </c>
      <c r="J4" s="75" t="s">
        <v>293</v>
      </c>
      <c r="K4" s="75" t="s">
        <v>294</v>
      </c>
      <c r="L4" s="75" t="s">
        <v>295</v>
      </c>
      <c r="M4" s="75" t="s">
        <v>296</v>
      </c>
      <c r="N4" s="75" t="s">
        <v>297</v>
      </c>
      <c r="O4" s="75" t="s">
        <v>298</v>
      </c>
      <c r="P4" s="75" t="s">
        <v>299</v>
      </c>
      <c r="Q4" s="75" t="s">
        <v>285</v>
      </c>
      <c r="R4" s="75" t="s">
        <v>287</v>
      </c>
      <c r="S4" s="75" t="s">
        <v>300</v>
      </c>
      <c r="T4" s="75" t="s">
        <v>280</v>
      </c>
      <c r="U4" s="75" t="s">
        <v>281</v>
      </c>
      <c r="V4" s="75" t="s">
        <v>284</v>
      </c>
      <c r="W4" s="75" t="s">
        <v>301</v>
      </c>
      <c r="X4" s="75" t="s">
        <v>302</v>
      </c>
      <c r="Y4" s="75" t="s">
        <v>303</v>
      </c>
      <c r="Z4" s="75" t="s">
        <v>304</v>
      </c>
      <c r="AA4" s="75" t="s">
        <v>283</v>
      </c>
      <c r="AB4" s="75" t="s">
        <v>305</v>
      </c>
      <c r="AC4" s="75" t="s">
        <v>306</v>
      </c>
      <c r="AD4" s="75" t="s">
        <v>286</v>
      </c>
      <c r="AE4" s="75" t="s">
        <v>307</v>
      </c>
      <c r="AF4" s="75" t="s">
        <v>308</v>
      </c>
      <c r="AG4" s="75" t="s">
        <v>288</v>
      </c>
    </row>
    <row r="5" ht="18.8" customHeight="1" spans="1:33">
      <c r="A5" s="75" t="s">
        <v>162</v>
      </c>
      <c r="B5" s="75" t="s">
        <v>163</v>
      </c>
      <c r="C5" s="75" t="s">
        <v>164</v>
      </c>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row>
    <row r="6" ht="24" customHeight="1" spans="1:33">
      <c r="A6" s="75"/>
      <c r="B6" s="75"/>
      <c r="C6" s="75"/>
      <c r="D6" s="75"/>
      <c r="E6" s="75" t="s">
        <v>262</v>
      </c>
      <c r="F6" s="75"/>
      <c r="G6" s="101">
        <v>30201</v>
      </c>
      <c r="H6" s="101">
        <v>30202</v>
      </c>
      <c r="I6" s="101">
        <v>30203</v>
      </c>
      <c r="J6" s="101">
        <v>30204</v>
      </c>
      <c r="K6" s="101">
        <v>30205</v>
      </c>
      <c r="L6" s="101">
        <v>30206</v>
      </c>
      <c r="M6" s="101">
        <v>30207</v>
      </c>
      <c r="N6" s="101">
        <v>30208</v>
      </c>
      <c r="O6" s="101" t="s">
        <v>309</v>
      </c>
      <c r="P6" s="101" t="s">
        <v>310</v>
      </c>
      <c r="Q6" s="101" t="s">
        <v>311</v>
      </c>
      <c r="R6" s="101" t="s">
        <v>309</v>
      </c>
      <c r="S6" s="101" t="s">
        <v>312</v>
      </c>
      <c r="T6" s="101" t="s">
        <v>313</v>
      </c>
      <c r="U6" s="101" t="s">
        <v>314</v>
      </c>
      <c r="V6" s="101" t="s">
        <v>315</v>
      </c>
      <c r="W6" s="101" t="s">
        <v>316</v>
      </c>
      <c r="X6" s="101" t="s">
        <v>317</v>
      </c>
      <c r="Y6" s="101" t="s">
        <v>318</v>
      </c>
      <c r="Z6" s="101" t="s">
        <v>319</v>
      </c>
      <c r="AA6" s="101" t="s">
        <v>320</v>
      </c>
      <c r="AB6" s="101" t="s">
        <v>321</v>
      </c>
      <c r="AC6" s="101" t="s">
        <v>322</v>
      </c>
      <c r="AD6" s="101" t="s">
        <v>323</v>
      </c>
      <c r="AE6" s="101" t="s">
        <v>324</v>
      </c>
      <c r="AF6" s="101" t="s">
        <v>325</v>
      </c>
      <c r="AG6" s="101" t="s">
        <v>326</v>
      </c>
    </row>
    <row r="7" ht="19.9" customHeight="1" spans="1:33">
      <c r="A7" s="79"/>
      <c r="B7" s="102"/>
      <c r="C7" s="102"/>
      <c r="D7" s="90"/>
      <c r="E7" s="90" t="s">
        <v>133</v>
      </c>
      <c r="F7" s="103">
        <v>1130254.02</v>
      </c>
      <c r="G7" s="103">
        <v>100000</v>
      </c>
      <c r="H7" s="103"/>
      <c r="I7" s="103"/>
      <c r="J7" s="103"/>
      <c r="K7" s="103"/>
      <c r="L7" s="103"/>
      <c r="M7" s="103"/>
      <c r="N7" s="103"/>
      <c r="O7" s="103"/>
      <c r="P7" s="103">
        <v>200000</v>
      </c>
      <c r="Q7" s="103"/>
      <c r="R7" s="103"/>
      <c r="S7" s="103"/>
      <c r="T7" s="103"/>
      <c r="U7" s="103"/>
      <c r="V7" s="103">
        <v>80000</v>
      </c>
      <c r="W7" s="103"/>
      <c r="X7" s="103"/>
      <c r="Y7" s="103"/>
      <c r="Z7" s="103"/>
      <c r="AA7" s="103"/>
      <c r="AB7" s="103">
        <v>81694.02</v>
      </c>
      <c r="AC7" s="103"/>
      <c r="AD7" s="103"/>
      <c r="AE7" s="103">
        <v>523560</v>
      </c>
      <c r="AF7" s="103"/>
      <c r="AG7" s="103">
        <v>145000</v>
      </c>
    </row>
    <row r="8" ht="19.9" customHeight="1" spans="1:33">
      <c r="A8" s="77"/>
      <c r="B8" s="77"/>
      <c r="C8" s="77"/>
      <c r="D8" s="81" t="s">
        <v>151</v>
      </c>
      <c r="E8" s="81" t="s">
        <v>4</v>
      </c>
      <c r="F8" s="103">
        <v>1130254.02</v>
      </c>
      <c r="G8" s="103">
        <v>100000</v>
      </c>
      <c r="H8" s="103"/>
      <c r="I8" s="103"/>
      <c r="J8" s="103"/>
      <c r="K8" s="103"/>
      <c r="L8" s="103"/>
      <c r="M8" s="103"/>
      <c r="N8" s="103"/>
      <c r="O8" s="103"/>
      <c r="P8" s="103">
        <v>200000</v>
      </c>
      <c r="Q8" s="103"/>
      <c r="R8" s="103"/>
      <c r="S8" s="103"/>
      <c r="T8" s="103"/>
      <c r="U8" s="103"/>
      <c r="V8" s="103">
        <v>80000</v>
      </c>
      <c r="W8" s="103"/>
      <c r="X8" s="103"/>
      <c r="Y8" s="103"/>
      <c r="Z8" s="103"/>
      <c r="AA8" s="103"/>
      <c r="AB8" s="103">
        <v>81694.02</v>
      </c>
      <c r="AC8" s="103"/>
      <c r="AD8" s="103"/>
      <c r="AE8" s="103">
        <v>523560</v>
      </c>
      <c r="AF8" s="103"/>
      <c r="AG8" s="103">
        <v>145000</v>
      </c>
    </row>
    <row r="9" ht="19.9" customHeight="1" spans="1:33">
      <c r="A9" s="77"/>
      <c r="B9" s="77"/>
      <c r="C9" s="77"/>
      <c r="D9" s="93" t="s">
        <v>152</v>
      </c>
      <c r="E9" s="93" t="s">
        <v>153</v>
      </c>
      <c r="F9" s="103">
        <v>1130254.02</v>
      </c>
      <c r="G9" s="103">
        <v>100000</v>
      </c>
      <c r="H9" s="103"/>
      <c r="I9" s="103"/>
      <c r="J9" s="103"/>
      <c r="K9" s="103"/>
      <c r="L9" s="103"/>
      <c r="M9" s="103"/>
      <c r="N9" s="103"/>
      <c r="O9" s="103"/>
      <c r="P9" s="103">
        <v>200000</v>
      </c>
      <c r="Q9" s="103"/>
      <c r="R9" s="103"/>
      <c r="S9" s="103"/>
      <c r="T9" s="103"/>
      <c r="U9" s="103"/>
      <c r="V9" s="103">
        <v>80000</v>
      </c>
      <c r="W9" s="103"/>
      <c r="X9" s="103"/>
      <c r="Y9" s="103"/>
      <c r="Z9" s="103"/>
      <c r="AA9" s="103"/>
      <c r="AB9" s="103">
        <v>81694.02</v>
      </c>
      <c r="AC9" s="103"/>
      <c r="AD9" s="103"/>
      <c r="AE9" s="103">
        <v>523560</v>
      </c>
      <c r="AF9" s="103"/>
      <c r="AG9" s="103">
        <v>145000</v>
      </c>
    </row>
    <row r="10" ht="19.9" customHeight="1" spans="1:33">
      <c r="A10" s="97" t="s">
        <v>190</v>
      </c>
      <c r="B10" s="97" t="s">
        <v>167</v>
      </c>
      <c r="C10" s="97" t="s">
        <v>167</v>
      </c>
      <c r="D10" s="82" t="s">
        <v>214</v>
      </c>
      <c r="E10" s="90" t="s">
        <v>192</v>
      </c>
      <c r="F10" s="94">
        <v>1130254.02</v>
      </c>
      <c r="G10" s="94">
        <v>100000</v>
      </c>
      <c r="H10" s="94"/>
      <c r="I10" s="94"/>
      <c r="J10" s="94"/>
      <c r="K10" s="94"/>
      <c r="L10" s="94"/>
      <c r="M10" s="94"/>
      <c r="N10" s="94"/>
      <c r="O10" s="94"/>
      <c r="P10" s="94">
        <v>200000</v>
      </c>
      <c r="Q10" s="94"/>
      <c r="R10" s="94"/>
      <c r="S10" s="94"/>
      <c r="T10" s="94"/>
      <c r="U10" s="94"/>
      <c r="V10" s="94">
        <v>80000</v>
      </c>
      <c r="W10" s="94"/>
      <c r="X10" s="94"/>
      <c r="Y10" s="94"/>
      <c r="Z10" s="94"/>
      <c r="AA10" s="94"/>
      <c r="AB10" s="94">
        <v>81694.02</v>
      </c>
      <c r="AC10" s="94"/>
      <c r="AD10" s="94"/>
      <c r="AE10" s="94">
        <v>523560</v>
      </c>
      <c r="AF10" s="94"/>
      <c r="AG10" s="94">
        <v>145000</v>
      </c>
    </row>
  </sheetData>
  <mergeCells count="35">
    <mergeCell ref="A2:AG2"/>
    <mergeCell ref="A3:R3"/>
    <mergeCell ref="S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scale="6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8" sqref="C8"/>
    </sheetView>
  </sheetViews>
  <sheetFormatPr defaultColWidth="9"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4.3" customHeight="1" spans="1:1">
      <c r="A1" s="72"/>
    </row>
    <row r="2" ht="29.35" customHeight="1" spans="1:8">
      <c r="A2" s="73" t="s">
        <v>20</v>
      </c>
      <c r="B2" s="73"/>
      <c r="C2" s="73"/>
      <c r="D2" s="73"/>
      <c r="E2" s="73"/>
      <c r="F2" s="73"/>
      <c r="G2" s="73"/>
      <c r="H2" s="73"/>
    </row>
    <row r="3" ht="21.1" customHeight="1" spans="1:8">
      <c r="A3" s="92" t="s">
        <v>29</v>
      </c>
      <c r="B3" s="92"/>
      <c r="C3" s="92"/>
      <c r="D3" s="92"/>
      <c r="E3" s="92"/>
      <c r="F3" s="92"/>
      <c r="G3" s="89" t="s">
        <v>30</v>
      </c>
      <c r="H3" s="89"/>
    </row>
    <row r="4" ht="20.35" customHeight="1" spans="1:8">
      <c r="A4" s="75" t="s">
        <v>327</v>
      </c>
      <c r="B4" s="75" t="s">
        <v>328</v>
      </c>
      <c r="C4" s="75" t="s">
        <v>329</v>
      </c>
      <c r="D4" s="75" t="s">
        <v>330</v>
      </c>
      <c r="E4" s="75" t="s">
        <v>331</v>
      </c>
      <c r="F4" s="75"/>
      <c r="G4" s="75"/>
      <c r="H4" s="75" t="s">
        <v>332</v>
      </c>
    </row>
    <row r="5" ht="22.6" customHeight="1" spans="1:8">
      <c r="A5" s="75"/>
      <c r="B5" s="75"/>
      <c r="C5" s="75"/>
      <c r="D5" s="75"/>
      <c r="E5" s="75" t="s">
        <v>135</v>
      </c>
      <c r="F5" s="75" t="s">
        <v>333</v>
      </c>
      <c r="G5" s="75" t="s">
        <v>334</v>
      </c>
      <c r="H5" s="75"/>
    </row>
    <row r="6" ht="19.9" customHeight="1" spans="1:8">
      <c r="A6" s="77"/>
      <c r="B6" s="77" t="s">
        <v>133</v>
      </c>
      <c r="C6" s="80">
        <v>80000</v>
      </c>
      <c r="D6" s="80"/>
      <c r="E6" s="80"/>
      <c r="F6" s="80"/>
      <c r="G6" s="80"/>
      <c r="H6" s="80">
        <v>80000</v>
      </c>
    </row>
    <row r="7" ht="19.9" customHeight="1" spans="1:8">
      <c r="A7" s="81" t="s">
        <v>151</v>
      </c>
      <c r="B7" s="81" t="s">
        <v>4</v>
      </c>
      <c r="C7" s="80">
        <v>80000</v>
      </c>
      <c r="D7" s="80"/>
      <c r="E7" s="80"/>
      <c r="F7" s="80"/>
      <c r="G7" s="80"/>
      <c r="H7" s="80">
        <v>80000</v>
      </c>
    </row>
    <row r="8" ht="19.9" customHeight="1" spans="1:8">
      <c r="A8" s="82" t="s">
        <v>152</v>
      </c>
      <c r="B8" s="82" t="s">
        <v>153</v>
      </c>
      <c r="C8" s="94">
        <v>80000</v>
      </c>
      <c r="D8" s="94"/>
      <c r="E8" s="83"/>
      <c r="F8" s="94"/>
      <c r="G8" s="94"/>
      <c r="H8" s="94">
        <v>80000</v>
      </c>
    </row>
  </sheetData>
  <mergeCells count="9">
    <mergeCell ref="A2:H2"/>
    <mergeCell ref="A3:F3"/>
    <mergeCell ref="G3:H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17" sqref="F17"/>
    </sheetView>
  </sheetViews>
  <sheetFormatPr defaultColWidth="9"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4.3" customHeight="1" spans="1:1">
      <c r="A1" s="72"/>
    </row>
    <row r="2" ht="33.9" customHeight="1" spans="1:8">
      <c r="A2" s="73" t="s">
        <v>21</v>
      </c>
      <c r="B2" s="73"/>
      <c r="C2" s="73"/>
      <c r="D2" s="73"/>
      <c r="E2" s="73"/>
      <c r="F2" s="73"/>
      <c r="G2" s="73"/>
      <c r="H2" s="73"/>
    </row>
    <row r="3" ht="21.1" customHeight="1" spans="1:8">
      <c r="A3" s="92" t="s">
        <v>29</v>
      </c>
      <c r="B3" s="92"/>
      <c r="C3" s="92"/>
      <c r="D3" s="92"/>
      <c r="E3" s="92"/>
      <c r="F3" s="92"/>
      <c r="G3" s="89" t="s">
        <v>30</v>
      </c>
      <c r="H3" s="89"/>
    </row>
    <row r="4" ht="20.35" customHeight="1" spans="1:8">
      <c r="A4" s="75" t="s">
        <v>155</v>
      </c>
      <c r="B4" s="75" t="s">
        <v>156</v>
      </c>
      <c r="C4" s="75" t="s">
        <v>133</v>
      </c>
      <c r="D4" s="75" t="s">
        <v>335</v>
      </c>
      <c r="E4" s="75"/>
      <c r="F4" s="75"/>
      <c r="G4" s="75"/>
      <c r="H4" s="75" t="s">
        <v>158</v>
      </c>
    </row>
    <row r="5" ht="17.3" customHeight="1" spans="1:8">
      <c r="A5" s="75"/>
      <c r="B5" s="75"/>
      <c r="C5" s="75"/>
      <c r="D5" s="75" t="s">
        <v>135</v>
      </c>
      <c r="E5" s="75" t="s">
        <v>230</v>
      </c>
      <c r="F5" s="75"/>
      <c r="G5" s="75" t="s">
        <v>231</v>
      </c>
      <c r="H5" s="75"/>
    </row>
    <row r="6" ht="24.1" customHeight="1" spans="1:8">
      <c r="A6" s="75"/>
      <c r="B6" s="75"/>
      <c r="C6" s="75"/>
      <c r="D6" s="75"/>
      <c r="E6" s="75" t="s">
        <v>217</v>
      </c>
      <c r="F6" s="75" t="s">
        <v>208</v>
      </c>
      <c r="G6" s="75"/>
      <c r="H6" s="75"/>
    </row>
    <row r="7" ht="19.9" customHeight="1" spans="1:8">
      <c r="A7" s="77"/>
      <c r="B7" s="79" t="s">
        <v>133</v>
      </c>
      <c r="C7" s="80">
        <v>0</v>
      </c>
      <c r="D7" s="80"/>
      <c r="E7" s="80"/>
      <c r="F7" s="80"/>
      <c r="G7" s="80"/>
      <c r="H7" s="80"/>
    </row>
    <row r="8" ht="19.9" customHeight="1" spans="1:8">
      <c r="A8" s="81"/>
      <c r="B8" s="81"/>
      <c r="C8" s="80"/>
      <c r="D8" s="80"/>
      <c r="E8" s="80"/>
      <c r="F8" s="80"/>
      <c r="G8" s="80"/>
      <c r="H8" s="80"/>
    </row>
    <row r="9" ht="19.9" customHeight="1" spans="1:8">
      <c r="A9" s="93"/>
      <c r="B9" s="93"/>
      <c r="C9" s="80"/>
      <c r="D9" s="80"/>
      <c r="E9" s="80"/>
      <c r="F9" s="80"/>
      <c r="G9" s="80"/>
      <c r="H9" s="80"/>
    </row>
    <row r="10" ht="19.9" customHeight="1" spans="1:8">
      <c r="A10" s="93"/>
      <c r="B10" s="93"/>
      <c r="C10" s="80"/>
      <c r="D10" s="80"/>
      <c r="E10" s="80"/>
      <c r="F10" s="80"/>
      <c r="G10" s="80"/>
      <c r="H10" s="80"/>
    </row>
    <row r="11" ht="19.9" customHeight="1" spans="1:8">
      <c r="A11" s="93"/>
      <c r="B11" s="93"/>
      <c r="C11" s="80"/>
      <c r="D11" s="80"/>
      <c r="E11" s="80"/>
      <c r="F11" s="80"/>
      <c r="G11" s="80"/>
      <c r="H11" s="80"/>
    </row>
    <row r="12" ht="19.9" customHeight="1" spans="1:8">
      <c r="A12" s="82"/>
      <c r="B12" s="82"/>
      <c r="C12" s="83"/>
      <c r="D12" s="83"/>
      <c r="E12" s="94"/>
      <c r="F12" s="94"/>
      <c r="G12" s="94"/>
      <c r="H12" s="94"/>
    </row>
    <row r="13" spans="1:2">
      <c r="A13" s="95" t="s">
        <v>336</v>
      </c>
      <c r="B13" s="95"/>
    </row>
  </sheetData>
  <mergeCells count="12">
    <mergeCell ref="A2:H2"/>
    <mergeCell ref="A3:F3"/>
    <mergeCell ref="G3:H3"/>
    <mergeCell ref="D4:G4"/>
    <mergeCell ref="E5:F5"/>
    <mergeCell ref="A13:B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J19" sqref="J19"/>
    </sheetView>
  </sheetViews>
  <sheetFormatPr defaultColWidth="9"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4.3" customHeight="1" spans="1:1">
      <c r="A1" s="72"/>
    </row>
    <row r="2" ht="41.45" customHeight="1" spans="1:17">
      <c r="A2" s="73" t="s">
        <v>22</v>
      </c>
      <c r="B2" s="73"/>
      <c r="C2" s="73"/>
      <c r="D2" s="73"/>
      <c r="E2" s="73"/>
      <c r="F2" s="73"/>
      <c r="G2" s="73"/>
      <c r="H2" s="73"/>
      <c r="I2" s="73"/>
      <c r="J2" s="73"/>
      <c r="K2" s="73"/>
      <c r="L2" s="73"/>
      <c r="M2" s="73"/>
      <c r="N2" s="73"/>
      <c r="O2" s="73"/>
      <c r="P2" s="73"/>
      <c r="Q2" s="73"/>
    </row>
    <row r="3" ht="21.1" customHeight="1" spans="1:20">
      <c r="A3" s="92" t="s">
        <v>29</v>
      </c>
      <c r="B3" s="92"/>
      <c r="C3" s="92"/>
      <c r="D3" s="92"/>
      <c r="E3" s="92"/>
      <c r="F3" s="92"/>
      <c r="G3" s="92"/>
      <c r="H3" s="92"/>
      <c r="I3" s="92"/>
      <c r="J3" s="92"/>
      <c r="K3" s="92"/>
      <c r="L3" s="92"/>
      <c r="M3" s="92"/>
      <c r="N3" s="92"/>
      <c r="O3" s="92"/>
      <c r="P3" s="92"/>
      <c r="Q3" s="92"/>
      <c r="R3" s="92"/>
      <c r="S3" s="89" t="s">
        <v>30</v>
      </c>
      <c r="T3" s="89"/>
    </row>
    <row r="4" ht="24.1" customHeight="1" spans="1:20">
      <c r="A4" s="75" t="s">
        <v>154</v>
      </c>
      <c r="B4" s="75"/>
      <c r="C4" s="75"/>
      <c r="D4" s="75" t="s">
        <v>197</v>
      </c>
      <c r="E4" s="75" t="s">
        <v>198</v>
      </c>
      <c r="F4" s="75" t="s">
        <v>199</v>
      </c>
      <c r="G4" s="75" t="s">
        <v>200</v>
      </c>
      <c r="H4" s="75" t="s">
        <v>201</v>
      </c>
      <c r="I4" s="75" t="s">
        <v>202</v>
      </c>
      <c r="J4" s="75" t="s">
        <v>203</v>
      </c>
      <c r="K4" s="75" t="s">
        <v>204</v>
      </c>
      <c r="L4" s="75" t="s">
        <v>205</v>
      </c>
      <c r="M4" s="75" t="s">
        <v>206</v>
      </c>
      <c r="N4" s="75" t="s">
        <v>207</v>
      </c>
      <c r="O4" s="75" t="s">
        <v>208</v>
      </c>
      <c r="P4" s="75" t="s">
        <v>209</v>
      </c>
      <c r="Q4" s="75" t="s">
        <v>210</v>
      </c>
      <c r="R4" s="75" t="s">
        <v>211</v>
      </c>
      <c r="S4" s="75" t="s">
        <v>212</v>
      </c>
      <c r="T4" s="75" t="s">
        <v>213</v>
      </c>
    </row>
    <row r="5" ht="17.3" customHeight="1" spans="1:20">
      <c r="A5" s="75" t="s">
        <v>162</v>
      </c>
      <c r="B5" s="75" t="s">
        <v>163</v>
      </c>
      <c r="C5" s="75" t="s">
        <v>164</v>
      </c>
      <c r="D5" s="75"/>
      <c r="E5" s="75"/>
      <c r="F5" s="75"/>
      <c r="G5" s="75"/>
      <c r="H5" s="75"/>
      <c r="I5" s="75"/>
      <c r="J5" s="75"/>
      <c r="K5" s="75"/>
      <c r="L5" s="75"/>
      <c r="M5" s="75"/>
      <c r="N5" s="75"/>
      <c r="O5" s="75"/>
      <c r="P5" s="75"/>
      <c r="Q5" s="75"/>
      <c r="R5" s="75"/>
      <c r="S5" s="75"/>
      <c r="T5" s="75"/>
    </row>
    <row r="6" ht="19.9" customHeight="1" spans="1:20">
      <c r="A6" s="77"/>
      <c r="B6" s="77"/>
      <c r="C6" s="77"/>
      <c r="D6" s="77"/>
      <c r="E6" s="77" t="s">
        <v>133</v>
      </c>
      <c r="F6" s="80">
        <v>0</v>
      </c>
      <c r="G6" s="80"/>
      <c r="H6" s="80"/>
      <c r="I6" s="80"/>
      <c r="J6" s="80"/>
      <c r="K6" s="80"/>
      <c r="L6" s="80"/>
      <c r="M6" s="80"/>
      <c r="N6" s="80"/>
      <c r="O6" s="80"/>
      <c r="P6" s="80"/>
      <c r="Q6" s="80"/>
      <c r="R6" s="80"/>
      <c r="S6" s="80"/>
      <c r="T6" s="80"/>
    </row>
    <row r="7" ht="19.9" customHeight="1" spans="1:20">
      <c r="A7" s="77"/>
      <c r="B7" s="77"/>
      <c r="C7" s="77"/>
      <c r="D7" s="81"/>
      <c r="E7" s="81"/>
      <c r="F7" s="80"/>
      <c r="G7" s="80"/>
      <c r="H7" s="80"/>
      <c r="I7" s="80"/>
      <c r="J7" s="80"/>
      <c r="K7" s="80"/>
      <c r="L7" s="80"/>
      <c r="M7" s="80"/>
      <c r="N7" s="80"/>
      <c r="O7" s="80"/>
      <c r="P7" s="80"/>
      <c r="Q7" s="80"/>
      <c r="R7" s="80"/>
      <c r="S7" s="80"/>
      <c r="T7" s="80"/>
    </row>
    <row r="8" ht="19.9" customHeight="1" spans="1:20">
      <c r="A8" s="96"/>
      <c r="B8" s="96"/>
      <c r="C8" s="96"/>
      <c r="D8" s="93"/>
      <c r="E8" s="93"/>
      <c r="F8" s="80"/>
      <c r="G8" s="80"/>
      <c r="H8" s="80"/>
      <c r="I8" s="80"/>
      <c r="J8" s="80"/>
      <c r="K8" s="80"/>
      <c r="L8" s="80"/>
      <c r="M8" s="80"/>
      <c r="N8" s="80"/>
      <c r="O8" s="80"/>
      <c r="P8" s="80"/>
      <c r="Q8" s="80"/>
      <c r="R8" s="80"/>
      <c r="S8" s="80"/>
      <c r="T8" s="80"/>
    </row>
    <row r="9" ht="19.9" customHeight="1" spans="1:20">
      <c r="A9" s="97"/>
      <c r="B9" s="97"/>
      <c r="C9" s="97"/>
      <c r="D9" s="82"/>
      <c r="E9" s="98"/>
      <c r="F9" s="99"/>
      <c r="G9" s="99"/>
      <c r="H9" s="99"/>
      <c r="I9" s="99"/>
      <c r="J9" s="99"/>
      <c r="K9" s="99"/>
      <c r="L9" s="99"/>
      <c r="M9" s="99"/>
      <c r="N9" s="99"/>
      <c r="O9" s="99"/>
      <c r="P9" s="99"/>
      <c r="Q9" s="99"/>
      <c r="R9" s="99"/>
      <c r="S9" s="99"/>
      <c r="T9" s="99"/>
    </row>
    <row r="10" spans="1:5">
      <c r="A10" s="95" t="s">
        <v>336</v>
      </c>
      <c r="B10" s="95"/>
      <c r="C10" s="95"/>
      <c r="D10" s="95"/>
      <c r="E10" s="95"/>
    </row>
  </sheetData>
  <mergeCells count="22">
    <mergeCell ref="A2:Q2"/>
    <mergeCell ref="A3:R3"/>
    <mergeCell ref="S3:T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I15" sqref="I15"/>
    </sheetView>
  </sheetViews>
  <sheetFormatPr defaultColWidth="9" defaultRowHeight="13.5"/>
  <cols>
    <col min="1" max="1" width="3.8" customWidth="1"/>
    <col min="2" max="3" width="3.93333333333333" customWidth="1"/>
    <col min="4" max="4" width="6.78333333333333" customWidth="1"/>
    <col min="5" max="5" width="15.8833333333333" customWidth="1"/>
    <col min="6" max="6" width="9.225" customWidth="1"/>
    <col min="7" max="20" width="7.18333333333333" customWidth="1"/>
    <col min="21" max="22" width="9.76666666666667" customWidth="1"/>
  </cols>
  <sheetData>
    <row r="1" ht="14.3" customHeight="1" spans="1:1">
      <c r="A1" s="72"/>
    </row>
    <row r="2" ht="41.45" customHeight="1" spans="1:20">
      <c r="A2" s="73" t="s">
        <v>23</v>
      </c>
      <c r="B2" s="73"/>
      <c r="C2" s="73"/>
      <c r="D2" s="73"/>
      <c r="E2" s="73"/>
      <c r="F2" s="73"/>
      <c r="G2" s="73"/>
      <c r="H2" s="73"/>
      <c r="I2" s="73"/>
      <c r="J2" s="73"/>
      <c r="K2" s="73"/>
      <c r="L2" s="73"/>
      <c r="M2" s="73"/>
      <c r="N2" s="73"/>
      <c r="O2" s="73"/>
      <c r="P2" s="73"/>
      <c r="Q2" s="73"/>
      <c r="R2" s="73"/>
      <c r="S2" s="73"/>
      <c r="T2" s="73"/>
    </row>
    <row r="3" ht="29.35" customHeight="1" spans="1:20">
      <c r="A3" s="92" t="s">
        <v>29</v>
      </c>
      <c r="B3" s="92"/>
      <c r="C3" s="92"/>
      <c r="D3" s="92"/>
      <c r="E3" s="92"/>
      <c r="F3" s="92"/>
      <c r="G3" s="92"/>
      <c r="H3" s="92"/>
      <c r="I3" s="92"/>
      <c r="J3" s="92"/>
      <c r="K3" s="92"/>
      <c r="L3" s="92"/>
      <c r="M3" s="92"/>
      <c r="N3" s="92"/>
      <c r="O3" s="92"/>
      <c r="P3" s="89" t="s">
        <v>30</v>
      </c>
      <c r="Q3" s="89"/>
      <c r="R3" s="89"/>
      <c r="S3" s="89"/>
      <c r="T3" s="89"/>
    </row>
    <row r="4" ht="25.6" customHeight="1" spans="1:20">
      <c r="A4" s="75" t="s">
        <v>154</v>
      </c>
      <c r="B4" s="75"/>
      <c r="C4" s="75"/>
      <c r="D4" s="75" t="s">
        <v>197</v>
      </c>
      <c r="E4" s="75" t="s">
        <v>198</v>
      </c>
      <c r="F4" s="75" t="s">
        <v>216</v>
      </c>
      <c r="G4" s="75" t="s">
        <v>157</v>
      </c>
      <c r="H4" s="75"/>
      <c r="I4" s="75"/>
      <c r="J4" s="75"/>
      <c r="K4" s="75" t="s">
        <v>158</v>
      </c>
      <c r="L4" s="75"/>
      <c r="M4" s="75"/>
      <c r="N4" s="75"/>
      <c r="O4" s="75"/>
      <c r="P4" s="75"/>
      <c r="Q4" s="75"/>
      <c r="R4" s="75"/>
      <c r="S4" s="75"/>
      <c r="T4" s="75"/>
    </row>
    <row r="5" ht="43.7" customHeight="1" spans="1:20">
      <c r="A5" s="75" t="s">
        <v>162</v>
      </c>
      <c r="B5" s="75" t="s">
        <v>163</v>
      </c>
      <c r="C5" s="75" t="s">
        <v>164</v>
      </c>
      <c r="D5" s="75"/>
      <c r="E5" s="75"/>
      <c r="F5" s="75"/>
      <c r="G5" s="75" t="s">
        <v>133</v>
      </c>
      <c r="H5" s="75" t="s">
        <v>217</v>
      </c>
      <c r="I5" s="75" t="s">
        <v>218</v>
      </c>
      <c r="J5" s="75" t="s">
        <v>208</v>
      </c>
      <c r="K5" s="75" t="s">
        <v>133</v>
      </c>
      <c r="L5" s="75" t="s">
        <v>337</v>
      </c>
      <c r="M5" s="75" t="s">
        <v>338</v>
      </c>
      <c r="N5" s="75" t="s">
        <v>210</v>
      </c>
      <c r="O5" s="75" t="s">
        <v>339</v>
      </c>
      <c r="P5" s="75" t="s">
        <v>340</v>
      </c>
      <c r="Q5" s="75" t="s">
        <v>341</v>
      </c>
      <c r="R5" s="75" t="s">
        <v>206</v>
      </c>
      <c r="S5" s="75" t="s">
        <v>209</v>
      </c>
      <c r="T5" s="75" t="s">
        <v>213</v>
      </c>
    </row>
    <row r="6" ht="19.9" customHeight="1" spans="1:20">
      <c r="A6" s="77"/>
      <c r="B6" s="77"/>
      <c r="C6" s="77"/>
      <c r="D6" s="77"/>
      <c r="E6" s="77" t="s">
        <v>133</v>
      </c>
      <c r="F6" s="80">
        <v>0</v>
      </c>
      <c r="G6" s="80"/>
      <c r="H6" s="80"/>
      <c r="I6" s="80"/>
      <c r="J6" s="80"/>
      <c r="K6" s="80"/>
      <c r="L6" s="80"/>
      <c r="M6" s="80"/>
      <c r="N6" s="80"/>
      <c r="O6" s="80"/>
      <c r="P6" s="80"/>
      <c r="Q6" s="80"/>
      <c r="R6" s="80"/>
      <c r="S6" s="80"/>
      <c r="T6" s="80"/>
    </row>
    <row r="7" ht="19.9" customHeight="1" spans="1:20">
      <c r="A7" s="77"/>
      <c r="B7" s="77"/>
      <c r="C7" s="77"/>
      <c r="D7" s="81"/>
      <c r="E7" s="81"/>
      <c r="F7" s="80"/>
      <c r="G7" s="80"/>
      <c r="H7" s="80"/>
      <c r="I7" s="80"/>
      <c r="J7" s="80"/>
      <c r="K7" s="80"/>
      <c r="L7" s="80"/>
      <c r="M7" s="80"/>
      <c r="N7" s="80"/>
      <c r="O7" s="80"/>
      <c r="P7" s="80"/>
      <c r="Q7" s="80"/>
      <c r="R7" s="80"/>
      <c r="S7" s="80"/>
      <c r="T7" s="80"/>
    </row>
    <row r="8" ht="19.9" customHeight="1" spans="1:20">
      <c r="A8" s="96"/>
      <c r="B8" s="96"/>
      <c r="C8" s="96"/>
      <c r="D8" s="93"/>
      <c r="E8" s="93"/>
      <c r="F8" s="80"/>
      <c r="G8" s="80"/>
      <c r="H8" s="80"/>
      <c r="I8" s="80"/>
      <c r="J8" s="80"/>
      <c r="K8" s="80"/>
      <c r="L8" s="80"/>
      <c r="M8" s="80"/>
      <c r="N8" s="80"/>
      <c r="O8" s="80"/>
      <c r="P8" s="80"/>
      <c r="Q8" s="80"/>
      <c r="R8" s="80"/>
      <c r="S8" s="80"/>
      <c r="T8" s="80"/>
    </row>
    <row r="9" ht="19.9" customHeight="1" spans="1:20">
      <c r="A9" s="97"/>
      <c r="B9" s="97"/>
      <c r="C9" s="97"/>
      <c r="D9" s="82"/>
      <c r="E9" s="98"/>
      <c r="F9" s="94"/>
      <c r="G9" s="83"/>
      <c r="H9" s="83"/>
      <c r="I9" s="83"/>
      <c r="J9" s="83"/>
      <c r="K9" s="83"/>
      <c r="L9" s="83"/>
      <c r="M9" s="83"/>
      <c r="N9" s="83"/>
      <c r="O9" s="83"/>
      <c r="P9" s="83"/>
      <c r="Q9" s="83"/>
      <c r="R9" s="83"/>
      <c r="S9" s="83"/>
      <c r="T9" s="83"/>
    </row>
    <row r="10" spans="1:5">
      <c r="A10" s="95" t="s">
        <v>336</v>
      </c>
      <c r="B10" s="95"/>
      <c r="C10" s="95"/>
      <c r="D10" s="95"/>
      <c r="E10" s="95"/>
    </row>
  </sheetData>
  <mergeCells count="10">
    <mergeCell ref="A2:T2"/>
    <mergeCell ref="A3:O3"/>
    <mergeCell ref="P3:T3"/>
    <mergeCell ref="A4:C4"/>
    <mergeCell ref="G4:J4"/>
    <mergeCell ref="K4:T4"/>
    <mergeCell ref="A10:E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2" workbookViewId="0">
      <selection activeCell="E12" sqref="E12"/>
    </sheetView>
  </sheetViews>
  <sheetFormatPr defaultColWidth="9" defaultRowHeight="13.5" outlineLevelCol="2"/>
  <cols>
    <col min="1" max="1" width="6.38333333333333" customWidth="1"/>
    <col min="2" max="2" width="9.90833333333333" customWidth="1"/>
    <col min="3" max="3" width="52.3833333333333" customWidth="1"/>
    <col min="4" max="4" width="9.76666666666667" customWidth="1"/>
  </cols>
  <sheetData>
    <row r="1" ht="28.6" customHeight="1" spans="1:3">
      <c r="A1" s="72"/>
      <c r="B1" s="156" t="s">
        <v>5</v>
      </c>
      <c r="C1" s="156"/>
    </row>
    <row r="2" ht="21.85" customHeight="1" spans="2:3">
      <c r="B2" s="156"/>
      <c r="C2" s="156"/>
    </row>
    <row r="3" ht="27.1" customHeight="1" spans="2:3">
      <c r="B3" s="157" t="s">
        <v>6</v>
      </c>
      <c r="C3" s="157"/>
    </row>
    <row r="4" ht="28.45" customHeight="1" spans="2:3">
      <c r="B4" s="158">
        <v>1</v>
      </c>
      <c r="C4" s="159" t="s">
        <v>7</v>
      </c>
    </row>
    <row r="5" ht="28.45" customHeight="1" spans="2:3">
      <c r="B5" s="158">
        <v>2</v>
      </c>
      <c r="C5" s="160" t="s">
        <v>8</v>
      </c>
    </row>
    <row r="6" ht="28.45" customHeight="1" spans="2:3">
      <c r="B6" s="158">
        <v>3</v>
      </c>
      <c r="C6" s="159" t="s">
        <v>9</v>
      </c>
    </row>
    <row r="7" ht="28.45" customHeight="1" spans="2:3">
      <c r="B7" s="158">
        <v>4</v>
      </c>
      <c r="C7" s="159" t="s">
        <v>10</v>
      </c>
    </row>
    <row r="8" ht="28.45" customHeight="1" spans="2:3">
      <c r="B8" s="158">
        <v>5</v>
      </c>
      <c r="C8" s="159" t="s">
        <v>11</v>
      </c>
    </row>
    <row r="9" ht="28.45" customHeight="1" spans="2:3">
      <c r="B9" s="158">
        <v>6</v>
      </c>
      <c r="C9" s="159" t="s">
        <v>12</v>
      </c>
    </row>
    <row r="10" ht="28.45" customHeight="1" spans="2:3">
      <c r="B10" s="158">
        <v>7</v>
      </c>
      <c r="C10" s="159" t="s">
        <v>13</v>
      </c>
    </row>
    <row r="11" ht="28.45" customHeight="1" spans="2:3">
      <c r="B11" s="158">
        <v>8</v>
      </c>
      <c r="C11" s="159" t="s">
        <v>14</v>
      </c>
    </row>
    <row r="12" ht="28.45" customHeight="1" spans="2:3">
      <c r="B12" s="158">
        <v>9</v>
      </c>
      <c r="C12" s="159" t="s">
        <v>15</v>
      </c>
    </row>
    <row r="13" ht="28.45" customHeight="1" spans="2:3">
      <c r="B13" s="158">
        <v>10</v>
      </c>
      <c r="C13" s="159" t="s">
        <v>16</v>
      </c>
    </row>
    <row r="14" ht="28.45" customHeight="1" spans="2:3">
      <c r="B14" s="158">
        <v>11</v>
      </c>
      <c r="C14" s="159" t="s">
        <v>17</v>
      </c>
    </row>
    <row r="15" ht="28.45" customHeight="1" spans="2:3">
      <c r="B15" s="158">
        <v>12</v>
      </c>
      <c r="C15" s="159" t="s">
        <v>18</v>
      </c>
    </row>
    <row r="16" ht="28.45" customHeight="1" spans="2:3">
      <c r="B16" s="158">
        <v>13</v>
      </c>
      <c r="C16" s="159" t="s">
        <v>19</v>
      </c>
    </row>
    <row r="17" ht="28.45" customHeight="1" spans="2:3">
      <c r="B17" s="158">
        <v>14</v>
      </c>
      <c r="C17" s="159" t="s">
        <v>20</v>
      </c>
    </row>
    <row r="18" ht="28.45" customHeight="1" spans="2:3">
      <c r="B18" s="158">
        <v>15</v>
      </c>
      <c r="C18" s="159" t="s">
        <v>21</v>
      </c>
    </row>
    <row r="19" ht="28.45" customHeight="1" spans="2:3">
      <c r="B19" s="158">
        <v>16</v>
      </c>
      <c r="C19" s="159" t="s">
        <v>22</v>
      </c>
    </row>
    <row r="20" ht="28.45" customHeight="1" spans="2:3">
      <c r="B20" s="158">
        <v>17</v>
      </c>
      <c r="C20" s="159" t="s">
        <v>23</v>
      </c>
    </row>
    <row r="21" ht="28.45" customHeight="1" spans="2:3">
      <c r="B21" s="158">
        <v>18</v>
      </c>
      <c r="C21" s="159" t="s">
        <v>24</v>
      </c>
    </row>
    <row r="22" ht="28.45" customHeight="1" spans="2:3">
      <c r="B22" s="158">
        <v>19</v>
      </c>
      <c r="C22" s="159" t="s">
        <v>25</v>
      </c>
    </row>
    <row r="23" ht="28.45" customHeight="1" spans="2:3">
      <c r="B23" s="158">
        <v>20</v>
      </c>
      <c r="C23" s="159" t="s">
        <v>26</v>
      </c>
    </row>
    <row r="24" ht="28.45" customHeight="1" spans="2:3">
      <c r="B24" s="158">
        <v>21</v>
      </c>
      <c r="C24" s="159" t="s">
        <v>27</v>
      </c>
    </row>
    <row r="25" ht="28.45" customHeight="1" spans="2:3">
      <c r="B25" s="158">
        <v>22</v>
      </c>
      <c r="C25" s="159"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I19" sqref="I19"/>
    </sheetView>
  </sheetViews>
  <sheetFormatPr defaultColWidth="9"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1">
      <c r="A1" s="72"/>
    </row>
    <row r="2" ht="33.9" customHeight="1" spans="1:8">
      <c r="A2" s="73" t="s">
        <v>342</v>
      </c>
      <c r="B2" s="73"/>
      <c r="C2" s="73"/>
      <c r="D2" s="73"/>
      <c r="E2" s="73"/>
      <c r="F2" s="73"/>
      <c r="G2" s="73"/>
      <c r="H2" s="73"/>
    </row>
    <row r="3" ht="21.1" customHeight="1" spans="1:8">
      <c r="A3" s="92" t="s">
        <v>29</v>
      </c>
      <c r="B3" s="92"/>
      <c r="C3" s="92"/>
      <c r="D3" s="92"/>
      <c r="E3" s="92"/>
      <c r="F3" s="92"/>
      <c r="G3" s="92"/>
      <c r="H3" s="89" t="s">
        <v>30</v>
      </c>
    </row>
    <row r="4" ht="17.3" customHeight="1" spans="1:8">
      <c r="A4" s="75" t="s">
        <v>155</v>
      </c>
      <c r="B4" s="75" t="s">
        <v>156</v>
      </c>
      <c r="C4" s="75" t="s">
        <v>133</v>
      </c>
      <c r="D4" s="75" t="s">
        <v>343</v>
      </c>
      <c r="E4" s="75"/>
      <c r="F4" s="75"/>
      <c r="G4" s="75"/>
      <c r="H4" s="75" t="s">
        <v>158</v>
      </c>
    </row>
    <row r="5" ht="20.35" customHeight="1" spans="1:8">
      <c r="A5" s="75"/>
      <c r="B5" s="75"/>
      <c r="C5" s="75"/>
      <c r="D5" s="75" t="s">
        <v>135</v>
      </c>
      <c r="E5" s="75" t="s">
        <v>230</v>
      </c>
      <c r="F5" s="75"/>
      <c r="G5" s="75" t="s">
        <v>231</v>
      </c>
      <c r="H5" s="75"/>
    </row>
    <row r="6" ht="20.35" customHeight="1" spans="1:8">
      <c r="A6" s="75"/>
      <c r="B6" s="75"/>
      <c r="C6" s="75"/>
      <c r="D6" s="75"/>
      <c r="E6" s="75" t="s">
        <v>217</v>
      </c>
      <c r="F6" s="75" t="s">
        <v>208</v>
      </c>
      <c r="G6" s="75"/>
      <c r="H6" s="75"/>
    </row>
    <row r="7" ht="19.9" customHeight="1" spans="1:8">
      <c r="A7" s="77"/>
      <c r="B7" s="79" t="s">
        <v>133</v>
      </c>
      <c r="C7" s="80">
        <v>0</v>
      </c>
      <c r="D7" s="80"/>
      <c r="E7" s="80"/>
      <c r="F7" s="80"/>
      <c r="G7" s="80"/>
      <c r="H7" s="80"/>
    </row>
    <row r="8" ht="19.9" customHeight="1" spans="1:8">
      <c r="A8" s="81"/>
      <c r="B8" s="81"/>
      <c r="C8" s="80"/>
      <c r="D8" s="80"/>
      <c r="E8" s="80"/>
      <c r="F8" s="80"/>
      <c r="G8" s="80"/>
      <c r="H8" s="80"/>
    </row>
    <row r="9" ht="19.9" customHeight="1" spans="1:8">
      <c r="A9" s="93"/>
      <c r="B9" s="93"/>
      <c r="C9" s="80"/>
      <c r="D9" s="80"/>
      <c r="E9" s="80"/>
      <c r="F9" s="80"/>
      <c r="G9" s="80"/>
      <c r="H9" s="80"/>
    </row>
    <row r="10" ht="19.9" customHeight="1" spans="1:8">
      <c r="A10" s="93"/>
      <c r="B10" s="93"/>
      <c r="C10" s="80"/>
      <c r="D10" s="80"/>
      <c r="E10" s="80"/>
      <c r="F10" s="80"/>
      <c r="G10" s="80"/>
      <c r="H10" s="80"/>
    </row>
    <row r="11" ht="19.9" customHeight="1" spans="1:8">
      <c r="A11" s="93"/>
      <c r="B11" s="93"/>
      <c r="C11" s="80"/>
      <c r="D11" s="80"/>
      <c r="E11" s="80"/>
      <c r="F11" s="80"/>
      <c r="G11" s="80"/>
      <c r="H11" s="80"/>
    </row>
    <row r="12" ht="19.9" customHeight="1" spans="1:8">
      <c r="A12" s="82"/>
      <c r="B12" s="82"/>
      <c r="C12" s="83"/>
      <c r="D12" s="83"/>
      <c r="E12" s="94"/>
      <c r="F12" s="94"/>
      <c r="G12" s="94"/>
      <c r="H12" s="94"/>
    </row>
    <row r="13" spans="1:2">
      <c r="A13" s="95" t="s">
        <v>344</v>
      </c>
      <c r="B13" s="95"/>
    </row>
  </sheetData>
  <mergeCells count="11">
    <mergeCell ref="A2:H2"/>
    <mergeCell ref="A3:G3"/>
    <mergeCell ref="D4:G4"/>
    <mergeCell ref="E5:F5"/>
    <mergeCell ref="A13:B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18" sqref="F18"/>
    </sheetView>
  </sheetViews>
  <sheetFormatPr defaultColWidth="9"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1">
      <c r="A1" s="72"/>
    </row>
    <row r="2" ht="33.9" customHeight="1" spans="1:8">
      <c r="A2" s="73" t="s">
        <v>25</v>
      </c>
      <c r="B2" s="73"/>
      <c r="C2" s="73"/>
      <c r="D2" s="73"/>
      <c r="E2" s="73"/>
      <c r="F2" s="73"/>
      <c r="G2" s="73"/>
      <c r="H2" s="73"/>
    </row>
    <row r="3" ht="21.1" customHeight="1" spans="1:8">
      <c r="A3" s="92" t="s">
        <v>29</v>
      </c>
      <c r="B3" s="92"/>
      <c r="C3" s="92"/>
      <c r="D3" s="92"/>
      <c r="E3" s="92"/>
      <c r="F3" s="92"/>
      <c r="G3" s="92"/>
      <c r="H3" s="89" t="s">
        <v>30</v>
      </c>
    </row>
    <row r="4" ht="21.85" customHeight="1" spans="1:8">
      <c r="A4" s="75" t="s">
        <v>155</v>
      </c>
      <c r="B4" s="75" t="s">
        <v>156</v>
      </c>
      <c r="C4" s="75" t="s">
        <v>133</v>
      </c>
      <c r="D4" s="75" t="s">
        <v>345</v>
      </c>
      <c r="E4" s="75"/>
      <c r="F4" s="75"/>
      <c r="G4" s="75"/>
      <c r="H4" s="75" t="s">
        <v>158</v>
      </c>
    </row>
    <row r="5" ht="22.6" customHeight="1" spans="1:8">
      <c r="A5" s="75"/>
      <c r="B5" s="75"/>
      <c r="C5" s="75"/>
      <c r="D5" s="75" t="s">
        <v>135</v>
      </c>
      <c r="E5" s="75" t="s">
        <v>230</v>
      </c>
      <c r="F5" s="75"/>
      <c r="G5" s="75" t="s">
        <v>231</v>
      </c>
      <c r="H5" s="75"/>
    </row>
    <row r="6" ht="30.9" customHeight="1" spans="1:8">
      <c r="A6" s="75"/>
      <c r="B6" s="75"/>
      <c r="C6" s="75"/>
      <c r="D6" s="75"/>
      <c r="E6" s="75" t="s">
        <v>217</v>
      </c>
      <c r="F6" s="75" t="s">
        <v>208</v>
      </c>
      <c r="G6" s="75"/>
      <c r="H6" s="75"/>
    </row>
    <row r="7" ht="19.9" customHeight="1" spans="1:8">
      <c r="A7" s="77"/>
      <c r="B7" s="79" t="s">
        <v>133</v>
      </c>
      <c r="C7" s="80">
        <v>0</v>
      </c>
      <c r="D7" s="80"/>
      <c r="E7" s="80"/>
      <c r="F7" s="80"/>
      <c r="G7" s="80"/>
      <c r="H7" s="80"/>
    </row>
    <row r="8" ht="19.9" customHeight="1" spans="1:8">
      <c r="A8" s="81"/>
      <c r="B8" s="81"/>
      <c r="C8" s="80"/>
      <c r="D8" s="80"/>
      <c r="E8" s="80"/>
      <c r="F8" s="80"/>
      <c r="G8" s="80"/>
      <c r="H8" s="80"/>
    </row>
    <row r="9" ht="19.9" customHeight="1" spans="1:8">
      <c r="A9" s="93"/>
      <c r="B9" s="93"/>
      <c r="C9" s="80"/>
      <c r="D9" s="80"/>
      <c r="E9" s="80"/>
      <c r="F9" s="80"/>
      <c r="G9" s="80"/>
      <c r="H9" s="80"/>
    </row>
    <row r="10" ht="19.9" customHeight="1" spans="1:8">
      <c r="A10" s="93"/>
      <c r="B10" s="93"/>
      <c r="C10" s="80"/>
      <c r="D10" s="80"/>
      <c r="E10" s="80"/>
      <c r="F10" s="80"/>
      <c r="G10" s="80"/>
      <c r="H10" s="80"/>
    </row>
    <row r="11" ht="19.9" customHeight="1" spans="1:8">
      <c r="A11" s="93"/>
      <c r="B11" s="93"/>
      <c r="C11" s="80"/>
      <c r="D11" s="80"/>
      <c r="E11" s="80"/>
      <c r="F11" s="80"/>
      <c r="G11" s="80"/>
      <c r="H11" s="80"/>
    </row>
    <row r="12" ht="19.9" customHeight="1" spans="1:8">
      <c r="A12" s="82"/>
      <c r="B12" s="82"/>
      <c r="C12" s="83"/>
      <c r="D12" s="83"/>
      <c r="E12" s="94"/>
      <c r="F12" s="94"/>
      <c r="G12" s="94"/>
      <c r="H12" s="94"/>
    </row>
    <row r="13" spans="1:3">
      <c r="A13" s="95" t="s">
        <v>346</v>
      </c>
      <c r="B13" s="95"/>
      <c r="C13" s="95"/>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K22" sqref="K22"/>
    </sheetView>
  </sheetViews>
  <sheetFormatPr defaultColWidth="9" defaultRowHeight="13.5"/>
  <cols>
    <col min="1" max="1" width="10.45" customWidth="1"/>
    <col min="2" max="2" width="0.133333333333333" customWidth="1"/>
    <col min="3" max="3" width="24.0166666666667" customWidth="1"/>
    <col min="4" max="4" width="13.3" customWidth="1"/>
    <col min="5" max="5" width="9.40833333333333" customWidth="1"/>
    <col min="6" max="6" width="8.59166666666667" customWidth="1"/>
    <col min="7" max="7" width="9.40833333333333" customWidth="1"/>
    <col min="8" max="15" width="7.69166666666667" customWidth="1"/>
    <col min="16" max="18" width="9.76666666666667" customWidth="1"/>
  </cols>
  <sheetData>
    <row r="1" ht="14.3" customHeight="1" spans="1:1">
      <c r="A1" s="72"/>
    </row>
    <row r="2" ht="39.9" customHeight="1" spans="1:15">
      <c r="A2" s="73" t="s">
        <v>26</v>
      </c>
      <c r="B2" s="73"/>
      <c r="C2" s="73"/>
      <c r="D2" s="73"/>
      <c r="E2" s="73"/>
      <c r="F2" s="73"/>
      <c r="G2" s="73"/>
      <c r="H2" s="73"/>
      <c r="I2" s="73"/>
      <c r="J2" s="73"/>
      <c r="K2" s="73"/>
      <c r="L2" s="73"/>
      <c r="M2" s="73"/>
      <c r="N2" s="73"/>
      <c r="O2" s="73"/>
    </row>
    <row r="3" ht="21.1" customHeight="1" spans="1:15">
      <c r="A3" s="74" t="s">
        <v>29</v>
      </c>
      <c r="B3" s="74"/>
      <c r="C3" s="74"/>
      <c r="D3" s="74"/>
      <c r="E3" s="74"/>
      <c r="F3" s="74"/>
      <c r="G3" s="74"/>
      <c r="H3" s="74"/>
      <c r="I3" s="74"/>
      <c r="J3" s="74"/>
      <c r="K3" s="74"/>
      <c r="L3" s="74"/>
      <c r="M3" s="74"/>
      <c r="N3" s="89" t="s">
        <v>30</v>
      </c>
      <c r="O3" s="89"/>
    </row>
    <row r="4" ht="22.75" customHeight="1" spans="1:15">
      <c r="A4" s="75" t="s">
        <v>197</v>
      </c>
      <c r="B4" s="76"/>
      <c r="C4" s="75" t="s">
        <v>347</v>
      </c>
      <c r="D4" s="75" t="s">
        <v>348</v>
      </c>
      <c r="E4" s="75"/>
      <c r="F4" s="75"/>
      <c r="G4" s="75"/>
      <c r="H4" s="75"/>
      <c r="I4" s="75"/>
      <c r="J4" s="75"/>
      <c r="K4" s="75"/>
      <c r="L4" s="75"/>
      <c r="M4" s="75"/>
      <c r="N4" s="75" t="s">
        <v>349</v>
      </c>
      <c r="O4" s="75"/>
    </row>
    <row r="5" ht="27.85" customHeight="1" spans="1:15">
      <c r="A5" s="75"/>
      <c r="B5" s="76"/>
      <c r="C5" s="75"/>
      <c r="D5" s="75" t="s">
        <v>350</v>
      </c>
      <c r="E5" s="75" t="s">
        <v>136</v>
      </c>
      <c r="F5" s="75"/>
      <c r="G5" s="75"/>
      <c r="H5" s="75"/>
      <c r="I5" s="75"/>
      <c r="J5" s="75"/>
      <c r="K5" s="75" t="s">
        <v>351</v>
      </c>
      <c r="L5" s="75" t="s">
        <v>138</v>
      </c>
      <c r="M5" s="75" t="s">
        <v>139</v>
      </c>
      <c r="N5" s="75" t="s">
        <v>352</v>
      </c>
      <c r="O5" s="75" t="s">
        <v>353</v>
      </c>
    </row>
    <row r="6" ht="39.15" customHeight="1" spans="1:15">
      <c r="A6" s="75"/>
      <c r="B6" s="76"/>
      <c r="C6" s="75"/>
      <c r="D6" s="75"/>
      <c r="E6" s="75" t="s">
        <v>354</v>
      </c>
      <c r="F6" s="75" t="s">
        <v>355</v>
      </c>
      <c r="G6" s="75" t="s">
        <v>356</v>
      </c>
      <c r="H6" s="75" t="s">
        <v>357</v>
      </c>
      <c r="I6" s="75" t="s">
        <v>358</v>
      </c>
      <c r="J6" s="75" t="s">
        <v>359</v>
      </c>
      <c r="K6" s="75"/>
      <c r="L6" s="75"/>
      <c r="M6" s="75"/>
      <c r="N6" s="75"/>
      <c r="O6" s="75"/>
    </row>
    <row r="7" ht="19.9" customHeight="1" spans="1:15">
      <c r="A7" s="77"/>
      <c r="B7" s="78"/>
      <c r="C7" s="79" t="s">
        <v>133</v>
      </c>
      <c r="D7" s="80">
        <f>E7+K7+L7+M7</f>
        <v>900200</v>
      </c>
      <c r="E7" s="80">
        <v>900200</v>
      </c>
      <c r="F7" s="80">
        <v>546200</v>
      </c>
      <c r="G7" s="80">
        <v>354000</v>
      </c>
      <c r="H7" s="80"/>
      <c r="I7" s="80"/>
      <c r="J7" s="80"/>
      <c r="K7" s="80"/>
      <c r="L7" s="80"/>
      <c r="M7" s="80"/>
      <c r="N7" s="80">
        <v>900200</v>
      </c>
      <c r="O7" s="77"/>
    </row>
    <row r="8" ht="19.9" customHeight="1" spans="1:15">
      <c r="A8" s="81" t="s">
        <v>151</v>
      </c>
      <c r="B8" s="78"/>
      <c r="C8" s="81" t="s">
        <v>4</v>
      </c>
      <c r="D8" s="80">
        <f>E8+K8+L8+M8</f>
        <v>900200</v>
      </c>
      <c r="E8" s="80">
        <v>900200</v>
      </c>
      <c r="F8" s="80">
        <v>546200</v>
      </c>
      <c r="G8" s="80">
        <v>354000</v>
      </c>
      <c r="H8" s="80"/>
      <c r="I8" s="80"/>
      <c r="J8" s="80"/>
      <c r="K8" s="80"/>
      <c r="L8" s="80"/>
      <c r="M8" s="80"/>
      <c r="N8" s="80">
        <v>900200</v>
      </c>
      <c r="O8" s="77"/>
    </row>
    <row r="9" ht="19.9" customHeight="1" spans="1:15">
      <c r="A9" s="82" t="s">
        <v>360</v>
      </c>
      <c r="B9" s="78" t="s">
        <v>361</v>
      </c>
      <c r="C9" s="82" t="s">
        <v>362</v>
      </c>
      <c r="D9" s="83">
        <v>354000</v>
      </c>
      <c r="E9" s="83">
        <v>354000</v>
      </c>
      <c r="F9" s="83"/>
      <c r="G9" s="83">
        <v>354000</v>
      </c>
      <c r="H9" s="83"/>
      <c r="I9" s="83"/>
      <c r="J9" s="83"/>
      <c r="K9" s="83"/>
      <c r="L9" s="83"/>
      <c r="M9" s="83"/>
      <c r="N9" s="83">
        <v>354000</v>
      </c>
      <c r="O9" s="90"/>
    </row>
    <row r="10" ht="19.9" customHeight="1" spans="1:15">
      <c r="A10" s="84" t="s">
        <v>360</v>
      </c>
      <c r="B10" s="78" t="s">
        <v>363</v>
      </c>
      <c r="C10" s="84" t="s">
        <v>364</v>
      </c>
      <c r="D10" s="85">
        <v>46200</v>
      </c>
      <c r="E10" s="85">
        <v>46200</v>
      </c>
      <c r="F10" s="85">
        <v>46200</v>
      </c>
      <c r="G10" s="85"/>
      <c r="H10" s="85"/>
      <c r="I10" s="85"/>
      <c r="J10" s="85"/>
      <c r="K10" s="85"/>
      <c r="L10" s="85"/>
      <c r="M10" s="85"/>
      <c r="N10" s="85">
        <v>46200</v>
      </c>
      <c r="O10" s="91"/>
    </row>
    <row r="11" spans="1:15">
      <c r="A11" s="82" t="s">
        <v>360</v>
      </c>
      <c r="B11" s="86"/>
      <c r="C11" s="87" t="s">
        <v>365</v>
      </c>
      <c r="D11" s="88">
        <v>500000</v>
      </c>
      <c r="E11" s="88">
        <v>500000</v>
      </c>
      <c r="F11" s="88">
        <v>500000</v>
      </c>
      <c r="G11" s="86"/>
      <c r="H11" s="86"/>
      <c r="I11" s="86"/>
      <c r="J11" s="86"/>
      <c r="K11" s="86"/>
      <c r="L11" s="86"/>
      <c r="M11" s="86"/>
      <c r="N11" s="83">
        <v>500000</v>
      </c>
      <c r="O11" s="86"/>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S10" sqref="S10"/>
    </sheetView>
  </sheetViews>
  <sheetFormatPr defaultColWidth="9" defaultRowHeight="13.5" outlineLevelCol="6"/>
  <cols>
    <col min="1" max="1" width="8.88333333333333" customWidth="1"/>
    <col min="2" max="2" width="13.1333333333333" customWidth="1"/>
    <col min="3" max="3" width="14.1333333333333" customWidth="1"/>
    <col min="4" max="4" width="10.75" customWidth="1"/>
    <col min="5" max="5" width="14.3833333333333" customWidth="1"/>
    <col min="6" max="6" width="16.75" customWidth="1"/>
    <col min="7" max="7" width="17.75" customWidth="1"/>
  </cols>
  <sheetData>
    <row r="1" ht="23" customHeight="1" spans="1:7">
      <c r="A1" s="52" t="s">
        <v>366</v>
      </c>
      <c r="B1" s="52"/>
      <c r="C1" s="52"/>
      <c r="D1" s="52"/>
      <c r="E1" s="52"/>
      <c r="F1" s="52"/>
      <c r="G1" s="52"/>
    </row>
    <row r="2" ht="21.1" customHeight="1" spans="1:7">
      <c r="A2" s="53" t="s">
        <v>367</v>
      </c>
      <c r="B2" s="53"/>
      <c r="C2" s="53"/>
      <c r="D2" s="54"/>
      <c r="E2" s="54"/>
      <c r="F2" s="55" t="s">
        <v>368</v>
      </c>
      <c r="G2" s="55"/>
    </row>
    <row r="3" ht="22" customHeight="1" spans="1:7">
      <c r="A3" s="10" t="s">
        <v>369</v>
      </c>
      <c r="B3" s="11" t="s">
        <v>370</v>
      </c>
      <c r="C3" s="56"/>
      <c r="D3" s="11" t="s">
        <v>371</v>
      </c>
      <c r="E3" s="47" t="s">
        <v>372</v>
      </c>
      <c r="F3" s="47" t="s">
        <v>370</v>
      </c>
      <c r="G3" s="47"/>
    </row>
    <row r="4" ht="18" customHeight="1" spans="1:7">
      <c r="A4" s="10" t="s">
        <v>373</v>
      </c>
      <c r="B4" s="11" t="s">
        <v>374</v>
      </c>
      <c r="C4" s="11"/>
      <c r="D4" s="11"/>
      <c r="E4" s="11" t="s">
        <v>375</v>
      </c>
      <c r="F4" s="47">
        <v>50</v>
      </c>
      <c r="G4" s="47"/>
    </row>
    <row r="5" ht="20" customHeight="1" spans="1:7">
      <c r="A5" s="11" t="s">
        <v>376</v>
      </c>
      <c r="B5" s="57" t="s">
        <v>377</v>
      </c>
      <c r="C5" s="58"/>
      <c r="D5" s="58"/>
      <c r="E5" s="58"/>
      <c r="F5" s="58"/>
      <c r="G5" s="59"/>
    </row>
    <row r="6" ht="100" customHeight="1" spans="1:7">
      <c r="A6" s="10" t="s">
        <v>378</v>
      </c>
      <c r="B6" s="26" t="s">
        <v>379</v>
      </c>
      <c r="C6" s="26"/>
      <c r="D6" s="26"/>
      <c r="E6" s="26"/>
      <c r="F6" s="26"/>
      <c r="G6" s="26"/>
    </row>
    <row r="7" ht="75" customHeight="1" spans="1:7">
      <c r="A7" s="10" t="s">
        <v>380</v>
      </c>
      <c r="B7" s="26" t="s">
        <v>381</v>
      </c>
      <c r="C7" s="26"/>
      <c r="D7" s="26"/>
      <c r="E7" s="26"/>
      <c r="F7" s="26"/>
      <c r="G7" s="26"/>
    </row>
    <row r="8" ht="19" customHeight="1" spans="1:7">
      <c r="A8" s="34" t="s">
        <v>382</v>
      </c>
      <c r="B8" s="34" t="s">
        <v>383</v>
      </c>
      <c r="C8" s="34" t="s">
        <v>384</v>
      </c>
      <c r="D8" s="35" t="s">
        <v>385</v>
      </c>
      <c r="E8" s="36"/>
      <c r="F8" s="34" t="s">
        <v>386</v>
      </c>
      <c r="G8" s="10" t="s">
        <v>387</v>
      </c>
    </row>
    <row r="9" ht="33" customHeight="1" spans="1:7">
      <c r="A9" s="34"/>
      <c r="B9" s="41" t="s">
        <v>388</v>
      </c>
      <c r="C9" s="60" t="s">
        <v>389</v>
      </c>
      <c r="D9" s="35" t="s">
        <v>390</v>
      </c>
      <c r="E9" s="36"/>
      <c r="F9" s="34" t="s">
        <v>391</v>
      </c>
      <c r="G9" s="34" t="s">
        <v>391</v>
      </c>
    </row>
    <row r="10" ht="31" customHeight="1" spans="1:7">
      <c r="A10" s="34"/>
      <c r="B10" s="44"/>
      <c r="C10" s="61"/>
      <c r="D10" s="39" t="s">
        <v>392</v>
      </c>
      <c r="E10" s="39"/>
      <c r="F10" s="39" t="s">
        <v>393</v>
      </c>
      <c r="G10" s="39" t="s">
        <v>393</v>
      </c>
    </row>
    <row r="11" ht="27" customHeight="1" spans="1:7">
      <c r="A11" s="34"/>
      <c r="B11" s="44"/>
      <c r="C11" s="38" t="s">
        <v>394</v>
      </c>
      <c r="D11" s="39" t="s">
        <v>395</v>
      </c>
      <c r="E11" s="39"/>
      <c r="F11" s="39" t="s">
        <v>396</v>
      </c>
      <c r="G11" s="39" t="s">
        <v>396</v>
      </c>
    </row>
    <row r="12" ht="21" customHeight="1" spans="1:7">
      <c r="A12" s="34"/>
      <c r="B12" s="44"/>
      <c r="C12" s="38" t="s">
        <v>397</v>
      </c>
      <c r="D12" s="39" t="s">
        <v>398</v>
      </c>
      <c r="E12" s="39"/>
      <c r="F12" s="40">
        <v>1</v>
      </c>
      <c r="G12" s="40">
        <v>1</v>
      </c>
    </row>
    <row r="13" ht="31" customHeight="1" spans="1:7">
      <c r="A13" s="34"/>
      <c r="B13" s="45"/>
      <c r="C13" s="38" t="s">
        <v>399</v>
      </c>
      <c r="D13" s="39" t="s">
        <v>400</v>
      </c>
      <c r="E13" s="39"/>
      <c r="F13" s="39" t="s">
        <v>401</v>
      </c>
      <c r="G13" s="39" t="s">
        <v>401</v>
      </c>
    </row>
    <row r="14" ht="21" customHeight="1" spans="1:7">
      <c r="A14" s="34"/>
      <c r="B14" s="41" t="s">
        <v>402</v>
      </c>
      <c r="C14" s="37" t="s">
        <v>403</v>
      </c>
      <c r="D14" s="42" t="s">
        <v>404</v>
      </c>
      <c r="E14" s="43"/>
      <c r="F14" s="39" t="s">
        <v>405</v>
      </c>
      <c r="G14" s="39" t="s">
        <v>405</v>
      </c>
    </row>
    <row r="15" ht="21" customHeight="1" spans="1:7">
      <c r="A15" s="34"/>
      <c r="B15" s="44"/>
      <c r="C15" s="41" t="s">
        <v>406</v>
      </c>
      <c r="D15" s="42" t="s">
        <v>407</v>
      </c>
      <c r="E15" s="43"/>
      <c r="F15" s="39" t="s">
        <v>408</v>
      </c>
      <c r="G15" s="39" t="s">
        <v>408</v>
      </c>
    </row>
    <row r="16" ht="21" customHeight="1" spans="1:7">
      <c r="A16" s="34"/>
      <c r="B16" s="44"/>
      <c r="C16" s="45"/>
      <c r="D16" s="42" t="s">
        <v>409</v>
      </c>
      <c r="E16" s="43"/>
      <c r="F16" s="39" t="s">
        <v>410</v>
      </c>
      <c r="G16" s="39" t="s">
        <v>410</v>
      </c>
    </row>
    <row r="17" ht="14.3" customHeight="1" spans="1:7">
      <c r="A17" s="34"/>
      <c r="B17" s="44"/>
      <c r="C17" s="37" t="s">
        <v>411</v>
      </c>
      <c r="D17" s="42" t="s">
        <v>412</v>
      </c>
      <c r="E17" s="43"/>
      <c r="F17" s="39" t="s">
        <v>413</v>
      </c>
      <c r="G17" s="39" t="s">
        <v>413</v>
      </c>
    </row>
    <row r="18" ht="18" customHeight="1" spans="1:7">
      <c r="A18" s="34"/>
      <c r="B18" s="44"/>
      <c r="C18" s="37" t="s">
        <v>414</v>
      </c>
      <c r="D18" s="42" t="s">
        <v>415</v>
      </c>
      <c r="E18" s="43"/>
      <c r="F18" s="39" t="s">
        <v>416</v>
      </c>
      <c r="G18" s="39" t="s">
        <v>416</v>
      </c>
    </row>
    <row r="19" ht="20" customHeight="1" spans="1:7">
      <c r="A19" s="34"/>
      <c r="B19" s="44"/>
      <c r="C19" s="41" t="s">
        <v>417</v>
      </c>
      <c r="D19" s="42" t="s">
        <v>418</v>
      </c>
      <c r="E19" s="43"/>
      <c r="F19" s="39" t="s">
        <v>419</v>
      </c>
      <c r="G19" s="39" t="s">
        <v>419</v>
      </c>
    </row>
    <row r="20" ht="19" customHeight="1" spans="1:7">
      <c r="A20" s="34"/>
      <c r="B20" s="45"/>
      <c r="C20" s="45"/>
      <c r="D20" s="42" t="s">
        <v>420</v>
      </c>
      <c r="E20" s="43"/>
      <c r="F20" s="40" t="s">
        <v>421</v>
      </c>
      <c r="G20" s="40" t="s">
        <v>421</v>
      </c>
    </row>
    <row r="21" ht="21" customHeight="1" spans="1:7">
      <c r="A21" s="10" t="s">
        <v>422</v>
      </c>
      <c r="B21" s="37" t="s">
        <v>423</v>
      </c>
      <c r="C21" s="37" t="s">
        <v>424</v>
      </c>
      <c r="D21" s="37"/>
      <c r="E21" s="39" t="s">
        <v>375</v>
      </c>
      <c r="F21" s="37" t="s">
        <v>425</v>
      </c>
      <c r="G21" s="37"/>
    </row>
    <row r="22" ht="30" customHeight="1" spans="1:7">
      <c r="A22" s="10"/>
      <c r="B22" s="37" t="s">
        <v>370</v>
      </c>
      <c r="C22" s="37" t="s">
        <v>426</v>
      </c>
      <c r="D22" s="37"/>
      <c r="E22" s="39">
        <v>16.6666</v>
      </c>
      <c r="F22" s="62" t="s">
        <v>427</v>
      </c>
      <c r="G22" s="63"/>
    </row>
    <row r="23" ht="31" customHeight="1" spans="1:7">
      <c r="A23" s="10"/>
      <c r="B23" s="37" t="s">
        <v>370</v>
      </c>
      <c r="C23" s="37" t="s">
        <v>428</v>
      </c>
      <c r="D23" s="37"/>
      <c r="E23" s="39">
        <v>16.6666</v>
      </c>
      <c r="F23" s="64"/>
      <c r="G23" s="65"/>
    </row>
    <row r="24" ht="30" customHeight="1" spans="1:7">
      <c r="A24" s="10"/>
      <c r="B24" s="37" t="s">
        <v>370</v>
      </c>
      <c r="C24" s="37" t="s">
        <v>429</v>
      </c>
      <c r="D24" s="37"/>
      <c r="E24" s="39">
        <v>16.6666</v>
      </c>
      <c r="F24" s="66"/>
      <c r="G24" s="67"/>
    </row>
    <row r="25" ht="18" customHeight="1" spans="1:7">
      <c r="A25" s="10"/>
      <c r="B25" s="68" t="s">
        <v>133</v>
      </c>
      <c r="C25" s="69"/>
      <c r="D25" s="42">
        <v>50</v>
      </c>
      <c r="E25" s="43"/>
      <c r="F25" s="68"/>
      <c r="G25" s="69"/>
    </row>
    <row r="26" ht="25" customHeight="1" spans="1:7">
      <c r="A26" s="46" t="s">
        <v>430</v>
      </c>
      <c r="B26" s="46"/>
      <c r="C26" s="46"/>
      <c r="D26" s="46"/>
      <c r="E26" s="46"/>
      <c r="F26" s="46"/>
      <c r="G26" s="46"/>
    </row>
    <row r="27" ht="27" customHeight="1" spans="1:7">
      <c r="A27" s="70" t="s">
        <v>431</v>
      </c>
      <c r="B27" s="48"/>
      <c r="C27" s="49"/>
      <c r="D27" s="49"/>
      <c r="E27" s="49"/>
      <c r="F27" s="49"/>
      <c r="G27" s="50"/>
    </row>
    <row r="28" ht="21" customHeight="1" spans="1:7">
      <c r="A28" s="71" t="s">
        <v>432</v>
      </c>
      <c r="B28" s="71"/>
      <c r="C28" s="71"/>
      <c r="D28" s="71"/>
      <c r="E28" s="71"/>
      <c r="F28" s="71"/>
      <c r="G28" s="71"/>
    </row>
    <row r="29" ht="37.65" customHeight="1"/>
    <row r="30" ht="37.65" customHeight="1"/>
  </sheetData>
  <mergeCells count="43">
    <mergeCell ref="A1:G1"/>
    <mergeCell ref="A2:D2"/>
    <mergeCell ref="F2:G2"/>
    <mergeCell ref="B3:C3"/>
    <mergeCell ref="F3:G3"/>
    <mergeCell ref="B4:C4"/>
    <mergeCell ref="F4:G4"/>
    <mergeCell ref="B5:G5"/>
    <mergeCell ref="B6:G6"/>
    <mergeCell ref="B7:G7"/>
    <mergeCell ref="D8:E8"/>
    <mergeCell ref="D9:E9"/>
    <mergeCell ref="D10:E10"/>
    <mergeCell ref="D11:E11"/>
    <mergeCell ref="D12:E12"/>
    <mergeCell ref="D13:E13"/>
    <mergeCell ref="D14:E14"/>
    <mergeCell ref="D15:E15"/>
    <mergeCell ref="D16:E16"/>
    <mergeCell ref="D17:E17"/>
    <mergeCell ref="D18:E18"/>
    <mergeCell ref="D19:E19"/>
    <mergeCell ref="D20:E20"/>
    <mergeCell ref="C21:D21"/>
    <mergeCell ref="F21:G21"/>
    <mergeCell ref="C22:D22"/>
    <mergeCell ref="C23:D23"/>
    <mergeCell ref="C24:D24"/>
    <mergeCell ref="B25:C25"/>
    <mergeCell ref="D25:E25"/>
    <mergeCell ref="F25:G25"/>
    <mergeCell ref="A26:G26"/>
    <mergeCell ref="B27:G27"/>
    <mergeCell ref="A28:G28"/>
    <mergeCell ref="A8:A20"/>
    <mergeCell ref="A21:A25"/>
    <mergeCell ref="B9:B13"/>
    <mergeCell ref="B14:B20"/>
    <mergeCell ref="C9:C10"/>
    <mergeCell ref="C15:C16"/>
    <mergeCell ref="C19:C20"/>
    <mergeCell ref="D3:D4"/>
    <mergeCell ref="F22:G24"/>
  </mergeCells>
  <printOptions horizontalCentered="1"/>
  <pageMargins left="0.0784722222222222" right="0.0784722222222222" top="0.432638888888889" bottom="0.0784722222222222" header="0" footer="0"/>
  <pageSetup paperSize="9"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J18" sqref="J18"/>
    </sheetView>
  </sheetViews>
  <sheetFormatPr defaultColWidth="9" defaultRowHeight="13.5" outlineLevelCol="5"/>
  <cols>
    <col min="1" max="1" width="11.5" customWidth="1"/>
    <col min="2" max="2" width="13.4333333333333" customWidth="1"/>
    <col min="3" max="3" width="9" customWidth="1"/>
    <col min="4" max="4" width="12.5" customWidth="1"/>
    <col min="5" max="5" width="13.3833333333333" customWidth="1"/>
    <col min="6" max="6" width="34.25" customWidth="1"/>
    <col min="7" max="7" width="9.90833333333333" customWidth="1"/>
    <col min="8" max="9" width="8.275" customWidth="1"/>
    <col min="10" max="10" width="33.6583333333333" customWidth="1"/>
    <col min="11" max="11" width="7.05833333333333" customWidth="1"/>
    <col min="12" max="12" width="11.1333333333333" customWidth="1"/>
    <col min="13" max="16" width="9.76666666666667" customWidth="1"/>
    <col min="17" max="17" width="24.425" customWidth="1"/>
    <col min="18" max="18" width="15.7416666666667" customWidth="1"/>
    <col min="19" max="19" width="9.76666666666667" customWidth="1"/>
  </cols>
  <sheetData>
    <row r="1" ht="47" customHeight="1" spans="1:6">
      <c r="A1" s="1"/>
      <c r="B1" s="2"/>
      <c r="C1" s="3"/>
      <c r="D1" s="4"/>
      <c r="E1" s="5"/>
      <c r="F1" s="5"/>
    </row>
    <row r="2" ht="24" spans="1:6">
      <c r="A2" s="6" t="s">
        <v>433</v>
      </c>
      <c r="B2" s="6"/>
      <c r="C2" s="6"/>
      <c r="D2" s="6"/>
      <c r="E2" s="6"/>
      <c r="F2" s="6"/>
    </row>
    <row r="3" ht="18.75" spans="1:6">
      <c r="A3" s="7" t="s">
        <v>367</v>
      </c>
      <c r="B3" s="7"/>
      <c r="C3" s="7"/>
      <c r="D3" s="8"/>
      <c r="E3" s="8"/>
      <c r="F3" s="9" t="s">
        <v>30</v>
      </c>
    </row>
    <row r="4" ht="19" customHeight="1" spans="1:6">
      <c r="A4" s="10" t="s">
        <v>434</v>
      </c>
      <c r="B4" s="11" t="s">
        <v>4</v>
      </c>
      <c r="C4" s="11"/>
      <c r="D4" s="11"/>
      <c r="E4" s="11"/>
      <c r="F4" s="11"/>
    </row>
    <row r="5" ht="21" customHeight="1" spans="1:6">
      <c r="A5" s="12" t="s">
        <v>435</v>
      </c>
      <c r="B5" s="13" t="s">
        <v>436</v>
      </c>
      <c r="C5" s="14"/>
      <c r="D5" s="14"/>
      <c r="E5" s="14"/>
      <c r="F5" s="15"/>
    </row>
    <row r="6" ht="21" customHeight="1" spans="1:6">
      <c r="A6" s="16"/>
      <c r="B6" s="13" t="s">
        <v>437</v>
      </c>
      <c r="C6" s="14"/>
      <c r="D6" s="15"/>
      <c r="E6" s="17" t="s">
        <v>438</v>
      </c>
      <c r="F6" s="18"/>
    </row>
    <row r="7" ht="21" customHeight="1" spans="1:6">
      <c r="A7" s="19"/>
      <c r="B7" s="20" t="s">
        <v>439</v>
      </c>
      <c r="C7" s="21"/>
      <c r="D7" s="21">
        <v>11119385.19</v>
      </c>
      <c r="E7" s="22" t="s">
        <v>440</v>
      </c>
      <c r="F7" s="10">
        <v>10219185.19</v>
      </c>
    </row>
    <row r="8" ht="21" customHeight="1" spans="1:6">
      <c r="A8" s="19"/>
      <c r="B8" s="20" t="s">
        <v>441</v>
      </c>
      <c r="C8" s="21"/>
      <c r="D8" s="21"/>
      <c r="E8" s="22" t="s">
        <v>442</v>
      </c>
      <c r="F8" s="10">
        <v>900200</v>
      </c>
    </row>
    <row r="9" ht="21" customHeight="1" spans="1:6">
      <c r="A9" s="23"/>
      <c r="B9" s="24" t="s">
        <v>443</v>
      </c>
      <c r="C9" s="25"/>
      <c r="D9" s="25"/>
      <c r="E9" s="22"/>
      <c r="F9" s="22"/>
    </row>
    <row r="10" ht="71" customHeight="1" spans="1:6">
      <c r="A10" s="10" t="s">
        <v>444</v>
      </c>
      <c r="B10" s="26" t="s">
        <v>445</v>
      </c>
      <c r="C10" s="26"/>
      <c r="D10" s="26"/>
      <c r="E10" s="26"/>
      <c r="F10" s="26"/>
    </row>
    <row r="11" ht="22" customHeight="1" spans="1:6">
      <c r="A11" s="27" t="s">
        <v>446</v>
      </c>
      <c r="B11" s="28" t="s">
        <v>447</v>
      </c>
      <c r="C11" s="29" t="s">
        <v>448</v>
      </c>
      <c r="D11" s="30"/>
      <c r="E11" s="30"/>
      <c r="F11" s="31"/>
    </row>
    <row r="12" ht="22" customHeight="1" spans="1:6">
      <c r="A12" s="32"/>
      <c r="B12" s="28" t="s">
        <v>449</v>
      </c>
      <c r="C12" s="29" t="s">
        <v>450</v>
      </c>
      <c r="D12" s="30"/>
      <c r="E12" s="30"/>
      <c r="F12" s="31"/>
    </row>
    <row r="13" ht="22" customHeight="1" spans="1:6">
      <c r="A13" s="32"/>
      <c r="B13" s="28" t="s">
        <v>451</v>
      </c>
      <c r="C13" s="29" t="s">
        <v>452</v>
      </c>
      <c r="D13" s="30"/>
      <c r="E13" s="30"/>
      <c r="F13" s="31"/>
    </row>
    <row r="14" ht="22" customHeight="1" spans="1:6">
      <c r="A14" s="32"/>
      <c r="B14" s="28" t="s">
        <v>453</v>
      </c>
      <c r="C14" s="29" t="s">
        <v>454</v>
      </c>
      <c r="D14" s="30"/>
      <c r="E14" s="30"/>
      <c r="F14" s="31"/>
    </row>
    <row r="15" ht="22" customHeight="1" spans="1:6">
      <c r="A15" s="32"/>
      <c r="B15" s="28" t="s">
        <v>455</v>
      </c>
      <c r="C15" s="29" t="s">
        <v>456</v>
      </c>
      <c r="D15" s="30"/>
      <c r="E15" s="30"/>
      <c r="F15" s="31"/>
    </row>
    <row r="16" ht="22" customHeight="1" spans="1:6">
      <c r="A16" s="33"/>
      <c r="B16" s="28" t="s">
        <v>457</v>
      </c>
      <c r="C16" s="29" t="s">
        <v>458</v>
      </c>
      <c r="D16" s="30"/>
      <c r="E16" s="30"/>
      <c r="F16" s="31"/>
    </row>
    <row r="17" ht="31" customHeight="1" spans="1:6">
      <c r="A17" s="34" t="s">
        <v>382</v>
      </c>
      <c r="B17" s="34" t="s">
        <v>383</v>
      </c>
      <c r="C17" s="34" t="s">
        <v>384</v>
      </c>
      <c r="D17" s="35" t="s">
        <v>385</v>
      </c>
      <c r="E17" s="36"/>
      <c r="F17" s="34" t="s">
        <v>386</v>
      </c>
    </row>
    <row r="18" ht="29" customHeight="1" spans="1:6">
      <c r="A18" s="34"/>
      <c r="B18" s="37" t="s">
        <v>388</v>
      </c>
      <c r="C18" s="38" t="s">
        <v>394</v>
      </c>
      <c r="D18" s="39" t="s">
        <v>459</v>
      </c>
      <c r="E18" s="39"/>
      <c r="F18" s="40">
        <v>1</v>
      </c>
    </row>
    <row r="19" ht="29" customHeight="1" spans="1:6">
      <c r="A19" s="34"/>
      <c r="B19" s="37"/>
      <c r="C19" s="38" t="s">
        <v>397</v>
      </c>
      <c r="D19" s="39" t="s">
        <v>460</v>
      </c>
      <c r="E19" s="39"/>
      <c r="F19" s="40">
        <v>1</v>
      </c>
    </row>
    <row r="20" ht="29" customHeight="1" spans="1:6">
      <c r="A20" s="34"/>
      <c r="B20" s="37"/>
      <c r="C20" s="38" t="s">
        <v>399</v>
      </c>
      <c r="D20" s="39" t="s">
        <v>461</v>
      </c>
      <c r="E20" s="39"/>
      <c r="F20" s="40" t="s">
        <v>462</v>
      </c>
    </row>
    <row r="21" ht="24" spans="1:6">
      <c r="A21" s="34"/>
      <c r="B21" s="41" t="s">
        <v>402</v>
      </c>
      <c r="C21" s="37" t="s">
        <v>403</v>
      </c>
      <c r="D21" s="42" t="s">
        <v>463</v>
      </c>
      <c r="E21" s="43"/>
      <c r="F21" s="40">
        <v>1</v>
      </c>
    </row>
    <row r="22" ht="34" customHeight="1" spans="1:6">
      <c r="A22" s="34"/>
      <c r="B22" s="44"/>
      <c r="C22" s="37" t="s">
        <v>406</v>
      </c>
      <c r="D22" s="42" t="s">
        <v>464</v>
      </c>
      <c r="E22" s="43"/>
      <c r="F22" s="40">
        <v>1</v>
      </c>
    </row>
    <row r="23" ht="51" customHeight="1" spans="1:6">
      <c r="A23" s="34"/>
      <c r="B23" s="45"/>
      <c r="C23" s="37" t="s">
        <v>417</v>
      </c>
      <c r="D23" s="42" t="s">
        <v>465</v>
      </c>
      <c r="E23" s="43"/>
      <c r="F23" s="40">
        <v>1</v>
      </c>
    </row>
    <row r="24" ht="39" customHeight="1" spans="1:6">
      <c r="A24" s="46" t="s">
        <v>466</v>
      </c>
      <c r="B24" s="46"/>
      <c r="C24" s="46"/>
      <c r="D24" s="46"/>
      <c r="E24" s="46"/>
      <c r="F24" s="46"/>
    </row>
    <row r="25" ht="31" customHeight="1" spans="1:6">
      <c r="A25" s="47" t="s">
        <v>467</v>
      </c>
      <c r="B25" s="48"/>
      <c r="C25" s="49"/>
      <c r="D25" s="49"/>
      <c r="E25" s="49"/>
      <c r="F25" s="50"/>
    </row>
    <row r="26" ht="31" customHeight="1" spans="1:6">
      <c r="A26" s="51" t="s">
        <v>468</v>
      </c>
      <c r="B26" s="51"/>
      <c r="C26" s="51"/>
      <c r="D26" s="51"/>
      <c r="E26" s="51"/>
      <c r="F26" s="51"/>
    </row>
  </sheetData>
  <mergeCells count="31">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A24:F24"/>
    <mergeCell ref="B25:F25"/>
    <mergeCell ref="A26:F26"/>
    <mergeCell ref="A5:A9"/>
    <mergeCell ref="A11:A16"/>
    <mergeCell ref="A17:A23"/>
    <mergeCell ref="B18:B20"/>
    <mergeCell ref="B21:B23"/>
  </mergeCells>
  <printOptions horizontalCentered="1"/>
  <pageMargins left="0.0777777777777778" right="0.0777777777777778" top="0.550694444444444" bottom="0.0777777777777778"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zoomScale="110" zoomScaleNormal="110" workbookViewId="0">
      <selection activeCell="L15" sqref="L15"/>
    </sheetView>
  </sheetViews>
  <sheetFormatPr defaultColWidth="9" defaultRowHeight="13.5" outlineLevelCol="7"/>
  <cols>
    <col min="1" max="1" width="29.45" customWidth="1"/>
    <col min="2" max="2" width="11.85" customWidth="1"/>
    <col min="3" max="3" width="23.0666666666667" customWidth="1"/>
    <col min="4" max="4" width="11.85" customWidth="1"/>
    <col min="5" max="5" width="24.0166666666667" customWidth="1"/>
    <col min="6" max="6" width="11.85" customWidth="1"/>
    <col min="7" max="7" width="20.2166666666667" customWidth="1"/>
    <col min="8" max="8" width="11.85" customWidth="1"/>
    <col min="9" max="9" width="9.76666666666667" customWidth="1"/>
  </cols>
  <sheetData>
    <row r="1" ht="6" customHeight="1" spans="1:8">
      <c r="A1" s="72"/>
      <c r="H1" s="154"/>
    </row>
    <row r="2" ht="21.1" customHeight="1" spans="1:8">
      <c r="A2" s="155" t="s">
        <v>7</v>
      </c>
      <c r="B2" s="155"/>
      <c r="C2" s="155"/>
      <c r="D2" s="155"/>
      <c r="E2" s="155"/>
      <c r="F2" s="155"/>
      <c r="G2" s="155"/>
      <c r="H2" s="155"/>
    </row>
    <row r="3" ht="15.05" customHeight="1" spans="1:8">
      <c r="A3" s="92" t="s">
        <v>29</v>
      </c>
      <c r="B3" s="92"/>
      <c r="C3" s="92"/>
      <c r="D3" s="92"/>
      <c r="E3" s="92"/>
      <c r="F3" s="92"/>
      <c r="G3" s="89" t="s">
        <v>30</v>
      </c>
      <c r="H3" s="89"/>
    </row>
    <row r="4" ht="15.65" customHeight="1" spans="1:8">
      <c r="A4" s="75" t="s">
        <v>31</v>
      </c>
      <c r="B4" s="75"/>
      <c r="C4" s="75" t="s">
        <v>32</v>
      </c>
      <c r="D4" s="75"/>
      <c r="E4" s="75"/>
      <c r="F4" s="75"/>
      <c r="G4" s="75"/>
      <c r="H4" s="75"/>
    </row>
    <row r="5" ht="19.55" customHeight="1" spans="1:8">
      <c r="A5" s="75" t="s">
        <v>33</v>
      </c>
      <c r="B5" s="75" t="s">
        <v>34</v>
      </c>
      <c r="C5" s="75" t="s">
        <v>35</v>
      </c>
      <c r="D5" s="75" t="s">
        <v>34</v>
      </c>
      <c r="E5" s="75" t="s">
        <v>36</v>
      </c>
      <c r="F5" s="75" t="s">
        <v>34</v>
      </c>
      <c r="G5" s="75" t="s">
        <v>37</v>
      </c>
      <c r="H5" s="75" t="s">
        <v>34</v>
      </c>
    </row>
    <row r="6" ht="14.2" customHeight="1" spans="1:8">
      <c r="A6" s="77" t="s">
        <v>38</v>
      </c>
      <c r="B6" s="83">
        <f>B7+B8</f>
        <v>11119385.19</v>
      </c>
      <c r="C6" s="90" t="s">
        <v>39</v>
      </c>
      <c r="D6" s="94"/>
      <c r="E6" s="77" t="s">
        <v>40</v>
      </c>
      <c r="F6" s="80">
        <v>10219185.19</v>
      </c>
      <c r="G6" s="90" t="s">
        <v>41</v>
      </c>
      <c r="H6" s="83">
        <v>9062491.17</v>
      </c>
    </row>
    <row r="7" ht="14.2" customHeight="1" spans="1:8">
      <c r="A7" s="90" t="s">
        <v>42</v>
      </c>
      <c r="B7" s="83">
        <f>10265385.19+500000</f>
        <v>10765385.19</v>
      </c>
      <c r="C7" s="90" t="s">
        <v>43</v>
      </c>
      <c r="D7" s="94"/>
      <c r="E7" s="90" t="s">
        <v>44</v>
      </c>
      <c r="F7" s="83">
        <v>9062491.17</v>
      </c>
      <c r="G7" s="90" t="s">
        <v>45</v>
      </c>
      <c r="H7" s="83">
        <v>1484254.02</v>
      </c>
    </row>
    <row r="8" ht="14.2" customHeight="1" spans="1:8">
      <c r="A8" s="77" t="s">
        <v>46</v>
      </c>
      <c r="B8" s="83">
        <v>354000</v>
      </c>
      <c r="C8" s="90" t="s">
        <v>47</v>
      </c>
      <c r="D8" s="94"/>
      <c r="E8" s="90" t="s">
        <v>48</v>
      </c>
      <c r="F8" s="83">
        <v>1130254.02</v>
      </c>
      <c r="G8" s="90" t="s">
        <v>49</v>
      </c>
      <c r="H8" s="83"/>
    </row>
    <row r="9" ht="14.2" customHeight="1" spans="1:8">
      <c r="A9" s="90" t="s">
        <v>50</v>
      </c>
      <c r="B9" s="83"/>
      <c r="C9" s="90" t="s">
        <v>51</v>
      </c>
      <c r="D9" s="94"/>
      <c r="E9" s="90" t="s">
        <v>52</v>
      </c>
      <c r="F9" s="83">
        <v>26440</v>
      </c>
      <c r="G9" s="90" t="s">
        <v>53</v>
      </c>
      <c r="H9" s="83"/>
    </row>
    <row r="10" ht="14.2" customHeight="1" spans="1:8">
      <c r="A10" s="90" t="s">
        <v>54</v>
      </c>
      <c r="B10" s="83"/>
      <c r="C10" s="90" t="s">
        <v>55</v>
      </c>
      <c r="D10" s="94"/>
      <c r="E10" s="77" t="s">
        <v>56</v>
      </c>
      <c r="F10" s="80">
        <f>F11+F12+F13+F14+F15+F16+F17+F18+F19+F20</f>
        <v>900200</v>
      </c>
      <c r="G10" s="90" t="s">
        <v>57</v>
      </c>
      <c r="H10" s="83"/>
    </row>
    <row r="11" ht="14.2" customHeight="1" spans="1:8">
      <c r="A11" s="90" t="s">
        <v>58</v>
      </c>
      <c r="B11" s="83"/>
      <c r="C11" s="90" t="s">
        <v>59</v>
      </c>
      <c r="D11" s="94"/>
      <c r="E11" s="90" t="s">
        <v>60</v>
      </c>
      <c r="F11" s="83"/>
      <c r="G11" s="90" t="s">
        <v>61</v>
      </c>
      <c r="H11" s="83"/>
    </row>
    <row r="12" ht="14.2" customHeight="1" spans="1:8">
      <c r="A12" s="90" t="s">
        <v>62</v>
      </c>
      <c r="B12" s="83">
        <v>4000</v>
      </c>
      <c r="C12" s="90" t="s">
        <v>63</v>
      </c>
      <c r="D12" s="94"/>
      <c r="E12" s="90" t="s">
        <v>64</v>
      </c>
      <c r="F12" s="83">
        <v>354000</v>
      </c>
      <c r="G12" s="90" t="s">
        <v>65</v>
      </c>
      <c r="H12" s="83">
        <v>500000</v>
      </c>
    </row>
    <row r="13" ht="14.2" customHeight="1" spans="1:8">
      <c r="A13" s="90" t="s">
        <v>66</v>
      </c>
      <c r="B13" s="83">
        <v>350000</v>
      </c>
      <c r="C13" s="90" t="s">
        <v>67</v>
      </c>
      <c r="D13" s="94">
        <v>925565.22</v>
      </c>
      <c r="E13" s="90" t="s">
        <v>68</v>
      </c>
      <c r="F13" s="83">
        <v>46200</v>
      </c>
      <c r="G13" s="90" t="s">
        <v>69</v>
      </c>
      <c r="H13" s="83"/>
    </row>
    <row r="14" ht="14.2" customHeight="1" spans="1:8">
      <c r="A14" s="90" t="s">
        <v>70</v>
      </c>
      <c r="B14" s="83"/>
      <c r="C14" s="90" t="s">
        <v>71</v>
      </c>
      <c r="D14" s="94"/>
      <c r="E14" s="90" t="s">
        <v>72</v>
      </c>
      <c r="F14" s="83"/>
      <c r="G14" s="90" t="s">
        <v>73</v>
      </c>
      <c r="H14" s="83">
        <v>72640</v>
      </c>
    </row>
    <row r="15" ht="14.2" customHeight="1" spans="1:8">
      <c r="A15" s="90" t="s">
        <v>74</v>
      </c>
      <c r="B15" s="83"/>
      <c r="C15" s="90" t="s">
        <v>75</v>
      </c>
      <c r="D15" s="94">
        <v>564899.55</v>
      </c>
      <c r="E15" s="90" t="s">
        <v>76</v>
      </c>
      <c r="F15" s="83"/>
      <c r="G15" s="90" t="s">
        <v>77</v>
      </c>
      <c r="H15" s="83"/>
    </row>
    <row r="16" ht="14.2" customHeight="1" spans="1:8">
      <c r="A16" s="90" t="s">
        <v>78</v>
      </c>
      <c r="B16" s="83"/>
      <c r="C16" s="90" t="s">
        <v>79</v>
      </c>
      <c r="D16" s="94"/>
      <c r="E16" s="90" t="s">
        <v>80</v>
      </c>
      <c r="F16" s="83"/>
      <c r="G16" s="90" t="s">
        <v>81</v>
      </c>
      <c r="H16" s="83"/>
    </row>
    <row r="17" ht="14.2" customHeight="1" spans="1:8">
      <c r="A17" s="90" t="s">
        <v>82</v>
      </c>
      <c r="B17" s="83"/>
      <c r="C17" s="90" t="s">
        <v>83</v>
      </c>
      <c r="D17" s="94"/>
      <c r="E17" s="90" t="s">
        <v>84</v>
      </c>
      <c r="F17" s="83"/>
      <c r="G17" s="90" t="s">
        <v>85</v>
      </c>
      <c r="H17" s="83"/>
    </row>
    <row r="18" ht="14.2" customHeight="1" spans="1:8">
      <c r="A18" s="90" t="s">
        <v>86</v>
      </c>
      <c r="B18" s="83"/>
      <c r="C18" s="90" t="s">
        <v>87</v>
      </c>
      <c r="D18" s="94"/>
      <c r="E18" s="90" t="s">
        <v>88</v>
      </c>
      <c r="F18" s="83">
        <v>500000</v>
      </c>
      <c r="G18" s="90" t="s">
        <v>89</v>
      </c>
      <c r="H18" s="83"/>
    </row>
    <row r="19" ht="14.2" customHeight="1" spans="1:8">
      <c r="A19" s="90" t="s">
        <v>90</v>
      </c>
      <c r="B19" s="83"/>
      <c r="C19" s="90" t="s">
        <v>91</v>
      </c>
      <c r="D19" s="94">
        <f>8309849.02+500000</f>
        <v>8809849.02</v>
      </c>
      <c r="E19" s="90" t="s">
        <v>92</v>
      </c>
      <c r="F19" s="83"/>
      <c r="G19" s="90" t="s">
        <v>93</v>
      </c>
      <c r="H19" s="83"/>
    </row>
    <row r="20" ht="14.2" customHeight="1" spans="1:8">
      <c r="A20" s="77" t="s">
        <v>94</v>
      </c>
      <c r="B20" s="80"/>
      <c r="C20" s="90" t="s">
        <v>95</v>
      </c>
      <c r="D20" s="94"/>
      <c r="E20" s="90" t="s">
        <v>96</v>
      </c>
      <c r="F20" s="83"/>
      <c r="G20" s="90"/>
      <c r="H20" s="83"/>
    </row>
    <row r="21" ht="14.2" customHeight="1" spans="1:8">
      <c r="A21" s="77" t="s">
        <v>97</v>
      </c>
      <c r="B21" s="80"/>
      <c r="C21" s="90" t="s">
        <v>98</v>
      </c>
      <c r="D21" s="94"/>
      <c r="E21" s="77" t="s">
        <v>99</v>
      </c>
      <c r="F21" s="80"/>
      <c r="G21" s="90"/>
      <c r="H21" s="83"/>
    </row>
    <row r="22" ht="14.2" customHeight="1" spans="1:8">
      <c r="A22" s="77" t="s">
        <v>100</v>
      </c>
      <c r="B22" s="80"/>
      <c r="C22" s="90" t="s">
        <v>101</v>
      </c>
      <c r="D22" s="94"/>
      <c r="E22" s="90"/>
      <c r="F22" s="90"/>
      <c r="G22" s="90"/>
      <c r="H22" s="83"/>
    </row>
    <row r="23" ht="14.2" customHeight="1" spans="1:8">
      <c r="A23" s="77" t="s">
        <v>102</v>
      </c>
      <c r="B23" s="80"/>
      <c r="C23" s="90" t="s">
        <v>103</v>
      </c>
      <c r="D23" s="94"/>
      <c r="E23" s="90"/>
      <c r="F23" s="90"/>
      <c r="G23" s="90"/>
      <c r="H23" s="83"/>
    </row>
    <row r="24" ht="14.2" customHeight="1" spans="1:8">
      <c r="A24" s="77" t="s">
        <v>104</v>
      </c>
      <c r="B24" s="80"/>
      <c r="C24" s="90" t="s">
        <v>105</v>
      </c>
      <c r="D24" s="94"/>
      <c r="E24" s="90"/>
      <c r="F24" s="90"/>
      <c r="G24" s="90"/>
      <c r="H24" s="83"/>
    </row>
    <row r="25" ht="14.2" customHeight="1" spans="1:8">
      <c r="A25" s="90" t="s">
        <v>106</v>
      </c>
      <c r="B25" s="83"/>
      <c r="C25" s="90" t="s">
        <v>107</v>
      </c>
      <c r="D25" s="94">
        <v>819071.4</v>
      </c>
      <c r="E25" s="90"/>
      <c r="F25" s="90"/>
      <c r="G25" s="90"/>
      <c r="H25" s="83"/>
    </row>
    <row r="26" ht="14.2" customHeight="1" spans="1:8">
      <c r="A26" s="90" t="s">
        <v>108</v>
      </c>
      <c r="B26" s="83"/>
      <c r="C26" s="90" t="s">
        <v>109</v>
      </c>
      <c r="D26" s="94"/>
      <c r="E26" s="90"/>
      <c r="F26" s="90"/>
      <c r="G26" s="90"/>
      <c r="H26" s="83"/>
    </row>
    <row r="27" ht="14.2" customHeight="1" spans="1:8">
      <c r="A27" s="90" t="s">
        <v>110</v>
      </c>
      <c r="B27" s="83"/>
      <c r="C27" s="90" t="s">
        <v>111</v>
      </c>
      <c r="D27" s="94"/>
      <c r="E27" s="90"/>
      <c r="F27" s="90"/>
      <c r="G27" s="90"/>
      <c r="H27" s="83"/>
    </row>
    <row r="28" ht="14.2" customHeight="1" spans="1:8">
      <c r="A28" s="77" t="s">
        <v>112</v>
      </c>
      <c r="B28" s="80"/>
      <c r="C28" s="90" t="s">
        <v>113</v>
      </c>
      <c r="D28" s="94"/>
      <c r="E28" s="90"/>
      <c r="F28" s="90"/>
      <c r="G28" s="90"/>
      <c r="H28" s="83"/>
    </row>
    <row r="29" ht="14.2" customHeight="1" spans="1:8">
      <c r="A29" s="77" t="s">
        <v>114</v>
      </c>
      <c r="B29" s="80"/>
      <c r="C29" s="90" t="s">
        <v>115</v>
      </c>
      <c r="D29" s="94"/>
      <c r="E29" s="90"/>
      <c r="F29" s="90"/>
      <c r="G29" s="90"/>
      <c r="H29" s="83"/>
    </row>
    <row r="30" ht="14.2" customHeight="1" spans="1:8">
      <c r="A30" s="77" t="s">
        <v>116</v>
      </c>
      <c r="B30" s="80"/>
      <c r="C30" s="90" t="s">
        <v>117</v>
      </c>
      <c r="D30" s="94"/>
      <c r="E30" s="90"/>
      <c r="F30" s="90"/>
      <c r="G30" s="90"/>
      <c r="H30" s="83"/>
    </row>
    <row r="31" ht="14.2" customHeight="1" spans="1:8">
      <c r="A31" s="77" t="s">
        <v>118</v>
      </c>
      <c r="B31" s="80"/>
      <c r="C31" s="90" t="s">
        <v>119</v>
      </c>
      <c r="D31" s="94"/>
      <c r="E31" s="90"/>
      <c r="F31" s="90"/>
      <c r="G31" s="90"/>
      <c r="H31" s="83"/>
    </row>
    <row r="32" ht="14.2" customHeight="1" spans="1:8">
      <c r="A32" s="77" t="s">
        <v>120</v>
      </c>
      <c r="B32" s="80"/>
      <c r="C32" s="90" t="s">
        <v>121</v>
      </c>
      <c r="D32" s="94"/>
      <c r="E32" s="90"/>
      <c r="F32" s="90"/>
      <c r="G32" s="90"/>
      <c r="H32" s="83"/>
    </row>
    <row r="33" ht="14.2" customHeight="1" spans="1:8">
      <c r="A33" s="90"/>
      <c r="B33" s="90"/>
      <c r="C33" s="90" t="s">
        <v>122</v>
      </c>
      <c r="D33" s="94"/>
      <c r="E33" s="90"/>
      <c r="F33" s="90"/>
      <c r="G33" s="90"/>
      <c r="H33" s="90"/>
    </row>
    <row r="34" ht="14.2" customHeight="1" spans="1:8">
      <c r="A34" s="90"/>
      <c r="B34" s="90"/>
      <c r="C34" s="90" t="s">
        <v>123</v>
      </c>
      <c r="D34" s="94"/>
      <c r="E34" s="90"/>
      <c r="F34" s="90"/>
      <c r="G34" s="90"/>
      <c r="H34" s="90"/>
    </row>
    <row r="35" ht="14.2" customHeight="1" spans="1:8">
      <c r="A35" s="90"/>
      <c r="B35" s="90"/>
      <c r="C35" s="90" t="s">
        <v>124</v>
      </c>
      <c r="D35" s="94"/>
      <c r="E35" s="90"/>
      <c r="F35" s="90"/>
      <c r="G35" s="90"/>
      <c r="H35" s="90"/>
    </row>
    <row r="36" ht="14.2" customHeight="1" spans="1:8">
      <c r="A36" s="90"/>
      <c r="B36" s="90"/>
      <c r="C36" s="90"/>
      <c r="D36" s="90"/>
      <c r="E36" s="90"/>
      <c r="F36" s="90"/>
      <c r="G36" s="90"/>
      <c r="H36" s="90"/>
    </row>
    <row r="37" ht="14.2" customHeight="1" spans="1:8">
      <c r="A37" s="77" t="s">
        <v>125</v>
      </c>
      <c r="B37" s="80">
        <f>B6+B20+B21+B22+B23+B24+B28+B29+B30+B31+B32</f>
        <v>11119385.19</v>
      </c>
      <c r="C37" s="77" t="s">
        <v>126</v>
      </c>
      <c r="D37" s="80">
        <f>SUM(D6:D35)</f>
        <v>11119385.19</v>
      </c>
      <c r="E37" s="77" t="s">
        <v>126</v>
      </c>
      <c r="F37" s="80">
        <f>F6+F10+F21</f>
        <v>11119385.19</v>
      </c>
      <c r="G37" s="77" t="s">
        <v>126</v>
      </c>
      <c r="H37" s="80">
        <f>SUM(H6:H19)</f>
        <v>11119385.19</v>
      </c>
    </row>
    <row r="38" ht="14.2" customHeight="1" spans="1:8">
      <c r="A38" s="77" t="s">
        <v>127</v>
      </c>
      <c r="B38" s="80"/>
      <c r="C38" s="77" t="s">
        <v>128</v>
      </c>
      <c r="D38" s="80"/>
      <c r="E38" s="77" t="s">
        <v>128</v>
      </c>
      <c r="F38" s="80"/>
      <c r="G38" s="77" t="s">
        <v>128</v>
      </c>
      <c r="H38" s="80"/>
    </row>
    <row r="39" ht="14.2" customHeight="1" spans="1:8">
      <c r="A39" s="77" t="s">
        <v>129</v>
      </c>
      <c r="B39" s="80">
        <f>B37+B38</f>
        <v>11119385.19</v>
      </c>
      <c r="C39" s="77" t="s">
        <v>130</v>
      </c>
      <c r="D39" s="80">
        <f>D37+D38</f>
        <v>11119385.19</v>
      </c>
      <c r="E39" s="77" t="s">
        <v>130</v>
      </c>
      <c r="F39" s="80">
        <f>F37+F38</f>
        <v>11119385.19</v>
      </c>
      <c r="G39" s="77" t="s">
        <v>130</v>
      </c>
      <c r="H39" s="80">
        <f>H37+H38</f>
        <v>11119385.19</v>
      </c>
    </row>
  </sheetData>
  <mergeCells count="5">
    <mergeCell ref="A2:H2"/>
    <mergeCell ref="A3:F3"/>
    <mergeCell ref="G3:H3"/>
    <mergeCell ref="A4:B4"/>
    <mergeCell ref="C4:H4"/>
  </mergeCells>
  <printOptions horizontalCentered="1"/>
  <pageMargins left="0.0777777777777778" right="0.0777777777777778" top="0"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N21" sqref="N21"/>
    </sheetView>
  </sheetViews>
  <sheetFormatPr defaultColWidth="9" defaultRowHeight="13.5"/>
  <cols>
    <col min="1" max="1" width="5.83333333333333" customWidth="1"/>
    <col min="2" max="2" width="16.15" customWidth="1"/>
    <col min="3" max="3" width="11.85" customWidth="1"/>
    <col min="4" max="5" width="10.0833333333333" customWidth="1"/>
    <col min="6" max="6" width="7.69166666666667" customWidth="1"/>
    <col min="7" max="7" width="6.5" customWidth="1"/>
    <col min="8" max="13" width="7.69166666666667" customWidth="1"/>
    <col min="14" max="14" width="7" customWidth="1"/>
    <col min="15" max="15" width="7.25" customWidth="1"/>
    <col min="16" max="16" width="6.63333333333333" customWidth="1"/>
    <col min="17" max="17" width="7.69166666666667" customWidth="1"/>
    <col min="18" max="18" width="6.75" customWidth="1"/>
    <col min="19" max="19" width="6.5" customWidth="1"/>
    <col min="20" max="20" width="6.75" customWidth="1"/>
    <col min="21" max="21" width="6.63333333333333" customWidth="1"/>
    <col min="22" max="22" width="6.88333333333333" customWidth="1"/>
    <col min="23" max="24" width="7.69166666666667" customWidth="1"/>
    <col min="25" max="25" width="6.88333333333333" customWidth="1"/>
    <col min="26" max="26" width="9.76666666666667" customWidth="1"/>
  </cols>
  <sheetData>
    <row r="1" ht="14.3" customHeight="1" spans="1:1">
      <c r="A1" s="72"/>
    </row>
    <row r="2" ht="29.35" customHeight="1" spans="1:25">
      <c r="A2" s="100" t="s">
        <v>8</v>
      </c>
      <c r="B2" s="100"/>
      <c r="C2" s="100"/>
      <c r="D2" s="100"/>
      <c r="E2" s="100"/>
      <c r="F2" s="100"/>
      <c r="G2" s="100"/>
      <c r="H2" s="100"/>
      <c r="I2" s="100"/>
      <c r="J2" s="100"/>
      <c r="K2" s="100"/>
      <c r="L2" s="100"/>
      <c r="M2" s="100"/>
      <c r="N2" s="100"/>
      <c r="O2" s="100"/>
      <c r="P2" s="100"/>
      <c r="Q2" s="100"/>
      <c r="R2" s="100"/>
      <c r="S2" s="100"/>
      <c r="T2" s="100"/>
      <c r="U2" s="100"/>
      <c r="V2" s="100"/>
      <c r="W2" s="100"/>
      <c r="X2" s="100"/>
      <c r="Y2" s="100"/>
    </row>
    <row r="3" ht="19.55" customHeight="1" spans="1:25">
      <c r="A3" s="92" t="s">
        <v>29</v>
      </c>
      <c r="B3" s="92"/>
      <c r="C3" s="92"/>
      <c r="D3" s="92"/>
      <c r="E3" s="92"/>
      <c r="F3" s="92"/>
      <c r="G3" s="92"/>
      <c r="H3" s="92"/>
      <c r="I3" s="92"/>
      <c r="J3" s="92"/>
      <c r="K3" s="92"/>
      <c r="L3" s="92"/>
      <c r="M3" s="92"/>
      <c r="N3" s="92"/>
      <c r="O3" s="92"/>
      <c r="P3" s="92"/>
      <c r="Q3" s="92"/>
      <c r="R3" s="92"/>
      <c r="S3" s="92"/>
      <c r="T3" s="92"/>
      <c r="U3" s="92"/>
      <c r="V3" s="92"/>
      <c r="W3" s="92"/>
      <c r="X3" s="89" t="s">
        <v>30</v>
      </c>
      <c r="Y3" s="89"/>
    </row>
    <row r="4" ht="19.55" customHeight="1" spans="1:25">
      <c r="A4" s="79" t="s">
        <v>131</v>
      </c>
      <c r="B4" s="79" t="s">
        <v>132</v>
      </c>
      <c r="C4" s="79" t="s">
        <v>133</v>
      </c>
      <c r="D4" s="79" t="s">
        <v>134</v>
      </c>
      <c r="E4" s="79"/>
      <c r="F4" s="79"/>
      <c r="G4" s="79"/>
      <c r="H4" s="79"/>
      <c r="I4" s="79"/>
      <c r="J4" s="79"/>
      <c r="K4" s="79"/>
      <c r="L4" s="79"/>
      <c r="M4" s="79"/>
      <c r="N4" s="79"/>
      <c r="O4" s="79"/>
      <c r="P4" s="79"/>
      <c r="Q4" s="79"/>
      <c r="R4" s="79" t="s">
        <v>134</v>
      </c>
      <c r="S4" s="79" t="s">
        <v>127</v>
      </c>
      <c r="T4" s="79"/>
      <c r="U4" s="79"/>
      <c r="V4" s="79"/>
      <c r="W4" s="79"/>
      <c r="X4" s="79"/>
      <c r="Y4" s="79"/>
    </row>
    <row r="5" ht="19.55" customHeight="1" spans="1:25">
      <c r="A5" s="79"/>
      <c r="B5" s="79"/>
      <c r="C5" s="79"/>
      <c r="D5" s="79" t="s">
        <v>135</v>
      </c>
      <c r="E5" s="79" t="s">
        <v>136</v>
      </c>
      <c r="F5" s="79" t="s">
        <v>137</v>
      </c>
      <c r="G5" s="79" t="s">
        <v>138</v>
      </c>
      <c r="H5" s="79" t="s">
        <v>139</v>
      </c>
      <c r="I5" s="79" t="s">
        <v>140</v>
      </c>
      <c r="J5" s="79" t="s">
        <v>141</v>
      </c>
      <c r="K5" s="79"/>
      <c r="L5" s="79"/>
      <c r="M5" s="79"/>
      <c r="N5" s="79" t="s">
        <v>142</v>
      </c>
      <c r="O5" s="79" t="s">
        <v>143</v>
      </c>
      <c r="P5" s="79" t="s">
        <v>144</v>
      </c>
      <c r="Q5" s="79" t="s">
        <v>145</v>
      </c>
      <c r="R5" s="79" t="s">
        <v>146</v>
      </c>
      <c r="S5" s="79" t="s">
        <v>135</v>
      </c>
      <c r="T5" s="79" t="s">
        <v>136</v>
      </c>
      <c r="U5" s="79" t="s">
        <v>137</v>
      </c>
      <c r="V5" s="79" t="s">
        <v>138</v>
      </c>
      <c r="W5" s="79" t="s">
        <v>139</v>
      </c>
      <c r="X5" s="79" t="s">
        <v>140</v>
      </c>
      <c r="Y5" s="79" t="s">
        <v>147</v>
      </c>
    </row>
    <row r="6" ht="29" customHeight="1" spans="1:25">
      <c r="A6" s="79"/>
      <c r="B6" s="79"/>
      <c r="C6" s="79"/>
      <c r="D6" s="79"/>
      <c r="E6" s="79"/>
      <c r="F6" s="79"/>
      <c r="G6" s="79"/>
      <c r="H6" s="79"/>
      <c r="I6" s="79"/>
      <c r="J6" s="79" t="s">
        <v>148</v>
      </c>
      <c r="K6" s="79" t="s">
        <v>149</v>
      </c>
      <c r="L6" s="79" t="s">
        <v>150</v>
      </c>
      <c r="M6" s="79" t="s">
        <v>139</v>
      </c>
      <c r="N6" s="79"/>
      <c r="O6" s="79"/>
      <c r="P6" s="79"/>
      <c r="Q6" s="79"/>
      <c r="R6" s="79"/>
      <c r="S6" s="79"/>
      <c r="T6" s="79"/>
      <c r="U6" s="79"/>
      <c r="V6" s="79"/>
      <c r="W6" s="79"/>
      <c r="X6" s="79"/>
      <c r="Y6" s="79"/>
    </row>
    <row r="7" ht="19.9" customHeight="1" spans="1:25">
      <c r="A7" s="77"/>
      <c r="B7" s="77" t="s">
        <v>133</v>
      </c>
      <c r="C7" s="83">
        <v>11119385.19</v>
      </c>
      <c r="D7" s="94">
        <v>11119385.19</v>
      </c>
      <c r="E7" s="83">
        <v>11119385.19</v>
      </c>
      <c r="F7" s="103"/>
      <c r="G7" s="103"/>
      <c r="H7" s="103"/>
      <c r="I7" s="103"/>
      <c r="J7" s="103"/>
      <c r="K7" s="103"/>
      <c r="L7" s="103"/>
      <c r="M7" s="103"/>
      <c r="N7" s="103"/>
      <c r="O7" s="103"/>
      <c r="P7" s="103"/>
      <c r="Q7" s="103"/>
      <c r="R7" s="103"/>
      <c r="S7" s="103"/>
      <c r="T7" s="103"/>
      <c r="U7" s="103"/>
      <c r="V7" s="103"/>
      <c r="W7" s="103"/>
      <c r="X7" s="103"/>
      <c r="Y7" s="103"/>
    </row>
    <row r="8" ht="19.9" customHeight="1" spans="1:25">
      <c r="A8" s="81" t="s">
        <v>151</v>
      </c>
      <c r="B8" s="81" t="s">
        <v>4</v>
      </c>
      <c r="C8" s="83">
        <v>11119385.19</v>
      </c>
      <c r="D8" s="94">
        <v>11119385.19</v>
      </c>
      <c r="E8" s="83">
        <v>11119385.19</v>
      </c>
      <c r="F8" s="103"/>
      <c r="G8" s="103"/>
      <c r="H8" s="103"/>
      <c r="I8" s="103"/>
      <c r="J8" s="103"/>
      <c r="K8" s="103"/>
      <c r="L8" s="103"/>
      <c r="M8" s="103"/>
      <c r="N8" s="103"/>
      <c r="O8" s="103"/>
      <c r="P8" s="103"/>
      <c r="Q8" s="103"/>
      <c r="R8" s="103"/>
      <c r="S8" s="103"/>
      <c r="T8" s="103"/>
      <c r="U8" s="103"/>
      <c r="V8" s="103"/>
      <c r="W8" s="103"/>
      <c r="X8" s="103"/>
      <c r="Y8" s="103"/>
    </row>
    <row r="9" ht="19.9" customHeight="1" spans="1:25">
      <c r="A9" s="153" t="s">
        <v>152</v>
      </c>
      <c r="B9" s="153" t="s">
        <v>153</v>
      </c>
      <c r="C9" s="83">
        <v>11119385.19</v>
      </c>
      <c r="D9" s="94">
        <v>11119385.19</v>
      </c>
      <c r="E9" s="83">
        <v>11119385.19</v>
      </c>
      <c r="F9" s="83"/>
      <c r="G9" s="83"/>
      <c r="H9" s="83"/>
      <c r="I9" s="83"/>
      <c r="J9" s="83"/>
      <c r="K9" s="83"/>
      <c r="L9" s="83"/>
      <c r="M9" s="83"/>
      <c r="N9" s="83"/>
      <c r="O9" s="83"/>
      <c r="P9" s="83"/>
      <c r="Q9" s="83"/>
      <c r="R9" s="83"/>
      <c r="S9" s="83"/>
      <c r="T9" s="83"/>
      <c r="U9" s="83"/>
      <c r="V9" s="83"/>
      <c r="W9" s="83"/>
      <c r="X9" s="83"/>
      <c r="Y9" s="83"/>
    </row>
    <row r="10" ht="14.3" customHeight="1"/>
    <row r="11" ht="14.3" customHeight="1" spans="7:25">
      <c r="G11" s="72"/>
      <c r="Q11" s="72"/>
      <c r="Y11" s="72"/>
    </row>
  </sheetData>
  <mergeCells count="28">
    <mergeCell ref="A2:Y2"/>
    <mergeCell ref="A3:Q3"/>
    <mergeCell ref="R3:W3"/>
    <mergeCell ref="X3:Y3"/>
    <mergeCell ref="D4:Q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N16" sqref="N16"/>
    </sheetView>
  </sheetViews>
  <sheetFormatPr defaultColWidth="9"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3.6166666666667" customWidth="1"/>
    <col min="8" max="8" width="13.975" customWidth="1"/>
    <col min="9" max="9" width="14.8" customWidth="1"/>
    <col min="10" max="11" width="17.5" customWidth="1"/>
    <col min="12" max="12" width="9.76666666666667" customWidth="1"/>
  </cols>
  <sheetData>
    <row r="1" ht="14.3" customHeight="1" spans="1:4">
      <c r="A1" s="72"/>
      <c r="D1" s="134"/>
    </row>
    <row r="2" ht="27.85" customHeight="1" spans="1:11">
      <c r="A2" s="73" t="s">
        <v>9</v>
      </c>
      <c r="B2" s="73"/>
      <c r="C2" s="73"/>
      <c r="D2" s="73"/>
      <c r="E2" s="73"/>
      <c r="F2" s="73"/>
      <c r="G2" s="73"/>
      <c r="H2" s="73"/>
      <c r="I2" s="73"/>
      <c r="J2" s="73"/>
      <c r="K2" s="73"/>
    </row>
    <row r="3" ht="21.85" customHeight="1" spans="1:11">
      <c r="A3" s="135" t="s">
        <v>29</v>
      </c>
      <c r="B3" s="135"/>
      <c r="C3" s="135"/>
      <c r="D3" s="135"/>
      <c r="E3" s="135"/>
      <c r="F3" s="135"/>
      <c r="G3" s="135"/>
      <c r="H3" s="135"/>
      <c r="I3" s="135"/>
      <c r="J3" s="135"/>
      <c r="K3" s="89" t="s">
        <v>30</v>
      </c>
    </row>
    <row r="4" ht="24.1" customHeight="1" spans="1:11">
      <c r="A4" s="75" t="s">
        <v>154</v>
      </c>
      <c r="B4" s="75"/>
      <c r="C4" s="75"/>
      <c r="D4" s="75" t="s">
        <v>155</v>
      </c>
      <c r="E4" s="75" t="s">
        <v>156</v>
      </c>
      <c r="F4" s="75" t="s">
        <v>133</v>
      </c>
      <c r="G4" s="75" t="s">
        <v>157</v>
      </c>
      <c r="H4" s="75" t="s">
        <v>158</v>
      </c>
      <c r="I4" s="75" t="s">
        <v>159</v>
      </c>
      <c r="J4" s="75" t="s">
        <v>160</v>
      </c>
      <c r="K4" s="75" t="s">
        <v>161</v>
      </c>
    </row>
    <row r="5" ht="22.6" customHeight="1" spans="1:11">
      <c r="A5" s="75" t="s">
        <v>162</v>
      </c>
      <c r="B5" s="75" t="s">
        <v>163</v>
      </c>
      <c r="C5" s="75" t="s">
        <v>164</v>
      </c>
      <c r="D5" s="75"/>
      <c r="E5" s="75"/>
      <c r="F5" s="75"/>
      <c r="G5" s="75"/>
      <c r="H5" s="75"/>
      <c r="I5" s="75"/>
      <c r="J5" s="75"/>
      <c r="K5" s="75"/>
    </row>
    <row r="6" ht="19.9" customHeight="1" spans="1:11">
      <c r="A6" s="102"/>
      <c r="B6" s="102"/>
      <c r="C6" s="102"/>
      <c r="D6" s="136" t="s">
        <v>133</v>
      </c>
      <c r="E6" s="136"/>
      <c r="F6" s="137">
        <f>G6+H6</f>
        <v>11119385.19</v>
      </c>
      <c r="G6" s="137">
        <v>10219185.19</v>
      </c>
      <c r="H6" s="137">
        <v>900200</v>
      </c>
      <c r="I6" s="137"/>
      <c r="J6" s="136"/>
      <c r="K6" s="136"/>
    </row>
    <row r="7" ht="19.9" customHeight="1" spans="1:11">
      <c r="A7" s="138"/>
      <c r="B7" s="138"/>
      <c r="C7" s="138"/>
      <c r="D7" s="139" t="s">
        <v>151</v>
      </c>
      <c r="E7" s="139" t="s">
        <v>4</v>
      </c>
      <c r="F7" s="137">
        <f>G7+H7</f>
        <v>11119385.19</v>
      </c>
      <c r="G7" s="140">
        <v>10219185.19</v>
      </c>
      <c r="H7" s="140">
        <v>900200</v>
      </c>
      <c r="I7" s="140"/>
      <c r="J7" s="152"/>
      <c r="K7" s="152"/>
    </row>
    <row r="8" ht="19.9" customHeight="1" spans="1:11">
      <c r="A8" s="138"/>
      <c r="B8" s="138"/>
      <c r="C8" s="138"/>
      <c r="D8" s="139" t="s">
        <v>152</v>
      </c>
      <c r="E8" s="139" t="s">
        <v>153</v>
      </c>
      <c r="F8" s="137">
        <f>G8+H8</f>
        <v>11119385.19</v>
      </c>
      <c r="G8" s="140">
        <v>10219185.19</v>
      </c>
      <c r="H8" s="140">
        <v>900200</v>
      </c>
      <c r="I8" s="140"/>
      <c r="J8" s="152"/>
      <c r="K8" s="152"/>
    </row>
    <row r="9" ht="19.9" customHeight="1" spans="1:11">
      <c r="A9" s="141" t="s">
        <v>165</v>
      </c>
      <c r="B9" s="141" t="s">
        <v>166</v>
      </c>
      <c r="C9" s="141" t="s">
        <v>167</v>
      </c>
      <c r="D9" s="142" t="s">
        <v>168</v>
      </c>
      <c r="E9" s="143" t="s">
        <v>169</v>
      </c>
      <c r="F9" s="144">
        <v>24840</v>
      </c>
      <c r="G9" s="144">
        <v>24840</v>
      </c>
      <c r="H9" s="144"/>
      <c r="I9" s="144"/>
      <c r="J9" s="143"/>
      <c r="K9" s="143"/>
    </row>
    <row r="10" ht="19.9" customHeight="1" spans="1:11">
      <c r="A10" s="141" t="s">
        <v>165</v>
      </c>
      <c r="B10" s="141" t="s">
        <v>166</v>
      </c>
      <c r="C10" s="141" t="s">
        <v>166</v>
      </c>
      <c r="D10" s="142" t="s">
        <v>170</v>
      </c>
      <c r="E10" s="143" t="s">
        <v>171</v>
      </c>
      <c r="F10" s="144">
        <v>804095.2</v>
      </c>
      <c r="G10" s="144">
        <v>804095.2</v>
      </c>
      <c r="H10" s="144"/>
      <c r="I10" s="144"/>
      <c r="J10" s="143"/>
      <c r="K10" s="143"/>
    </row>
    <row r="11" ht="19.9" customHeight="1" spans="1:11">
      <c r="A11" s="141" t="s">
        <v>165</v>
      </c>
      <c r="B11" s="141" t="s">
        <v>166</v>
      </c>
      <c r="C11" s="141" t="s">
        <v>172</v>
      </c>
      <c r="D11" s="142" t="s">
        <v>173</v>
      </c>
      <c r="E11" s="143" t="s">
        <v>174</v>
      </c>
      <c r="F11" s="144">
        <v>46200</v>
      </c>
      <c r="G11" s="144"/>
      <c r="H11" s="144">
        <v>46200</v>
      </c>
      <c r="I11" s="144"/>
      <c r="J11" s="143"/>
      <c r="K11" s="143"/>
    </row>
    <row r="12" ht="19.9" customHeight="1" spans="1:11">
      <c r="A12" s="141" t="s">
        <v>165</v>
      </c>
      <c r="B12" s="141" t="s">
        <v>175</v>
      </c>
      <c r="C12" s="141" t="s">
        <v>167</v>
      </c>
      <c r="D12" s="142" t="s">
        <v>176</v>
      </c>
      <c r="E12" s="143" t="s">
        <v>177</v>
      </c>
      <c r="F12" s="144">
        <v>27566.45</v>
      </c>
      <c r="G12" s="144">
        <v>27566.45</v>
      </c>
      <c r="H12" s="144"/>
      <c r="I12" s="144"/>
      <c r="J12" s="143"/>
      <c r="K12" s="143"/>
    </row>
    <row r="13" ht="19.9" customHeight="1" spans="1:11">
      <c r="A13" s="141" t="s">
        <v>165</v>
      </c>
      <c r="B13" s="141" t="s">
        <v>175</v>
      </c>
      <c r="C13" s="141" t="s">
        <v>178</v>
      </c>
      <c r="D13" s="142" t="s">
        <v>179</v>
      </c>
      <c r="E13" s="143" t="s">
        <v>180</v>
      </c>
      <c r="F13" s="144">
        <v>22863.57</v>
      </c>
      <c r="G13" s="144">
        <v>22863.57</v>
      </c>
      <c r="H13" s="144"/>
      <c r="I13" s="144"/>
      <c r="J13" s="143"/>
      <c r="K13" s="143"/>
    </row>
    <row r="14" ht="19.9" customHeight="1" spans="1:11">
      <c r="A14" s="141" t="s">
        <v>181</v>
      </c>
      <c r="B14" s="141" t="s">
        <v>182</v>
      </c>
      <c r="C14" s="141" t="s">
        <v>167</v>
      </c>
      <c r="D14" s="142" t="s">
        <v>183</v>
      </c>
      <c r="E14" s="143" t="s">
        <v>184</v>
      </c>
      <c r="F14" s="144">
        <v>414402.23</v>
      </c>
      <c r="G14" s="144">
        <v>414402.23</v>
      </c>
      <c r="H14" s="144"/>
      <c r="I14" s="144"/>
      <c r="J14" s="143"/>
      <c r="K14" s="143"/>
    </row>
    <row r="15" ht="19.9" customHeight="1" spans="1:11">
      <c r="A15" s="141" t="s">
        <v>181</v>
      </c>
      <c r="B15" s="141" t="s">
        <v>182</v>
      </c>
      <c r="C15" s="141" t="s">
        <v>185</v>
      </c>
      <c r="D15" s="142" t="s">
        <v>186</v>
      </c>
      <c r="E15" s="143" t="s">
        <v>187</v>
      </c>
      <c r="F15" s="144">
        <v>142897.32</v>
      </c>
      <c r="G15" s="144">
        <v>142897.32</v>
      </c>
      <c r="H15" s="144"/>
      <c r="I15" s="144"/>
      <c r="J15" s="143"/>
      <c r="K15" s="143"/>
    </row>
    <row r="16" ht="19.9" customHeight="1" spans="1:11">
      <c r="A16" s="141" t="s">
        <v>181</v>
      </c>
      <c r="B16" s="141" t="s">
        <v>182</v>
      </c>
      <c r="C16" s="141" t="s">
        <v>172</v>
      </c>
      <c r="D16" s="142" t="s">
        <v>188</v>
      </c>
      <c r="E16" s="143" t="s">
        <v>189</v>
      </c>
      <c r="F16" s="144">
        <v>7600</v>
      </c>
      <c r="G16" s="144">
        <v>7600</v>
      </c>
      <c r="H16" s="144"/>
      <c r="I16" s="144"/>
      <c r="J16" s="143"/>
      <c r="K16" s="143"/>
    </row>
    <row r="17" ht="19.9" customHeight="1" spans="1:11">
      <c r="A17" s="141" t="s">
        <v>190</v>
      </c>
      <c r="B17" s="141" t="s">
        <v>167</v>
      </c>
      <c r="C17" s="141" t="s">
        <v>167</v>
      </c>
      <c r="D17" s="142" t="s">
        <v>191</v>
      </c>
      <c r="E17" s="143" t="s">
        <v>192</v>
      </c>
      <c r="F17" s="144">
        <v>8309849.02</v>
      </c>
      <c r="G17" s="144">
        <v>7955849.02</v>
      </c>
      <c r="H17" s="144">
        <v>354000</v>
      </c>
      <c r="I17" s="144"/>
      <c r="J17" s="143"/>
      <c r="K17" s="143"/>
    </row>
    <row r="18" ht="19.9" customHeight="1" spans="1:11">
      <c r="A18" s="145" t="s">
        <v>193</v>
      </c>
      <c r="B18" s="146" t="s">
        <v>178</v>
      </c>
      <c r="C18" s="146" t="s">
        <v>167</v>
      </c>
      <c r="D18" s="147" t="s">
        <v>194</v>
      </c>
      <c r="E18" s="148" t="s">
        <v>195</v>
      </c>
      <c r="F18" s="149">
        <v>819071.4</v>
      </c>
      <c r="G18" s="149">
        <v>819071.4</v>
      </c>
      <c r="H18" s="149"/>
      <c r="I18" s="149"/>
      <c r="J18" s="148"/>
      <c r="K18" s="148"/>
    </row>
    <row r="19" s="133" customFormat="1" ht="19.9" customHeight="1" spans="1:11">
      <c r="A19" s="145">
        <v>214</v>
      </c>
      <c r="B19" s="146" t="s">
        <v>172</v>
      </c>
      <c r="C19" s="146" t="s">
        <v>167</v>
      </c>
      <c r="D19" s="145">
        <v>2149901</v>
      </c>
      <c r="E19" s="147" t="s">
        <v>196</v>
      </c>
      <c r="F19" s="150">
        <v>500000</v>
      </c>
      <c r="G19" s="151"/>
      <c r="H19" s="150">
        <v>500000</v>
      </c>
      <c r="I19" s="151"/>
      <c r="J19" s="145"/>
      <c r="K19" s="145"/>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
  <sheetViews>
    <sheetView workbookViewId="0">
      <selection activeCell="X9" sqref="X9"/>
    </sheetView>
  </sheetViews>
  <sheetFormatPr defaultColWidth="9" defaultRowHeight="13.5"/>
  <cols>
    <col min="1" max="1" width="3.66666666666667" customWidth="1"/>
    <col min="2" max="2" width="4.75" customWidth="1"/>
    <col min="3" max="3" width="4.61666666666667" customWidth="1"/>
    <col min="4" max="4" width="7.325" customWidth="1"/>
    <col min="5" max="5" width="25.75" customWidth="1"/>
    <col min="6" max="6" width="13.5" customWidth="1"/>
    <col min="7" max="8" width="11.0333333333333" customWidth="1"/>
    <col min="9" max="12" width="7.18333333333333" customWidth="1"/>
    <col min="13" max="13" width="9.38333333333333" customWidth="1"/>
    <col min="14" max="14" width="7.5" customWidth="1"/>
    <col min="15" max="15" width="14" customWidth="1"/>
    <col min="16" max="17" width="7.18333333333333" customWidth="1"/>
    <col min="18" max="18" width="8.88333333333333" customWidth="1"/>
    <col min="19" max="19" width="9.76666666666667" customWidth="1"/>
    <col min="20" max="20" width="8.38333333333333" customWidth="1"/>
    <col min="21" max="21" width="7.18333333333333" customWidth="1"/>
    <col min="22" max="22" width="9.76666666666667" customWidth="1"/>
  </cols>
  <sheetData>
    <row r="1" ht="14.3" customHeight="1" spans="1:23">
      <c r="A1" s="72"/>
      <c r="U1" s="121"/>
      <c r="V1" s="121"/>
      <c r="W1" s="121"/>
    </row>
    <row r="2" ht="36.9" customHeight="1" spans="1:23">
      <c r="A2" s="100" t="s">
        <v>10</v>
      </c>
      <c r="B2" s="100"/>
      <c r="C2" s="100"/>
      <c r="D2" s="100"/>
      <c r="E2" s="100"/>
      <c r="F2" s="100"/>
      <c r="G2" s="100"/>
      <c r="H2" s="100"/>
      <c r="I2" s="100"/>
      <c r="J2" s="100"/>
      <c r="K2" s="100"/>
      <c r="L2" s="100"/>
      <c r="M2" s="100"/>
      <c r="N2" s="100"/>
      <c r="O2" s="100"/>
      <c r="P2" s="100"/>
      <c r="Q2" s="100"/>
      <c r="R2" s="100"/>
      <c r="S2" s="100"/>
      <c r="T2" s="100"/>
      <c r="U2" s="121"/>
      <c r="V2" s="121"/>
      <c r="W2" s="121"/>
    </row>
    <row r="3" ht="17.3" customHeight="1" spans="1:23">
      <c r="A3" s="92" t="s">
        <v>29</v>
      </c>
      <c r="B3" s="92"/>
      <c r="C3" s="92"/>
      <c r="D3" s="92"/>
      <c r="E3" s="92"/>
      <c r="F3" s="92"/>
      <c r="G3" s="92"/>
      <c r="H3" s="92"/>
      <c r="I3" s="92"/>
      <c r="J3" s="92"/>
      <c r="K3" s="92"/>
      <c r="L3" s="92"/>
      <c r="M3" s="92"/>
      <c r="N3" s="92"/>
      <c r="O3" s="92"/>
      <c r="P3" s="92"/>
      <c r="Q3" s="92"/>
      <c r="R3" s="92"/>
      <c r="S3" s="89" t="s">
        <v>30</v>
      </c>
      <c r="T3" s="89"/>
      <c r="U3" s="121"/>
      <c r="V3" s="121"/>
      <c r="W3" s="121"/>
    </row>
    <row r="4" ht="17.3" customHeight="1" spans="1:23">
      <c r="A4" s="79" t="s">
        <v>154</v>
      </c>
      <c r="B4" s="79"/>
      <c r="C4" s="79"/>
      <c r="D4" s="79" t="s">
        <v>197</v>
      </c>
      <c r="E4" s="79" t="s">
        <v>198</v>
      </c>
      <c r="F4" s="79" t="s">
        <v>199</v>
      </c>
      <c r="G4" s="79" t="s">
        <v>200</v>
      </c>
      <c r="H4" s="79" t="s">
        <v>201</v>
      </c>
      <c r="I4" s="79" t="s">
        <v>202</v>
      </c>
      <c r="J4" s="79" t="s">
        <v>203</v>
      </c>
      <c r="K4" s="79" t="s">
        <v>204</v>
      </c>
      <c r="L4" s="79" t="s">
        <v>205</v>
      </c>
      <c r="M4" s="79" t="s">
        <v>206</v>
      </c>
      <c r="N4" s="79" t="s">
        <v>207</v>
      </c>
      <c r="O4" s="79" t="s">
        <v>208</v>
      </c>
      <c r="P4" s="79" t="s">
        <v>209</v>
      </c>
      <c r="Q4" s="79" t="s">
        <v>210</v>
      </c>
      <c r="R4" s="79" t="s">
        <v>211</v>
      </c>
      <c r="S4" s="122" t="s">
        <v>212</v>
      </c>
      <c r="T4" s="123" t="s">
        <v>213</v>
      </c>
      <c r="U4" s="121"/>
      <c r="V4" s="121"/>
      <c r="W4" s="121"/>
    </row>
    <row r="5" ht="18.05" customHeight="1" spans="1:23">
      <c r="A5" s="79" t="s">
        <v>162</v>
      </c>
      <c r="B5" s="79" t="s">
        <v>163</v>
      </c>
      <c r="C5" s="79" t="s">
        <v>164</v>
      </c>
      <c r="D5" s="79"/>
      <c r="E5" s="79"/>
      <c r="F5" s="79"/>
      <c r="G5" s="79"/>
      <c r="H5" s="79"/>
      <c r="I5" s="79"/>
      <c r="J5" s="79"/>
      <c r="K5" s="79"/>
      <c r="L5" s="79"/>
      <c r="M5" s="79"/>
      <c r="N5" s="79"/>
      <c r="O5" s="79"/>
      <c r="P5" s="79"/>
      <c r="Q5" s="79"/>
      <c r="R5" s="79"/>
      <c r="S5" s="122"/>
      <c r="T5" s="123"/>
      <c r="U5" s="121"/>
      <c r="V5" s="121"/>
      <c r="W5" s="121"/>
    </row>
    <row r="6" ht="19.9" customHeight="1" spans="1:23">
      <c r="A6" s="77"/>
      <c r="B6" s="77"/>
      <c r="C6" s="77"/>
      <c r="D6" s="77"/>
      <c r="E6" s="77" t="s">
        <v>133</v>
      </c>
      <c r="F6" s="80">
        <f>G6+H6+M6+O6</f>
        <v>11119385.19</v>
      </c>
      <c r="G6" s="80">
        <v>9062491.17</v>
      </c>
      <c r="H6" s="80">
        <v>1484254.02</v>
      </c>
      <c r="I6" s="80"/>
      <c r="J6" s="80"/>
      <c r="K6" s="80"/>
      <c r="L6" s="80"/>
      <c r="M6" s="80">
        <v>500000</v>
      </c>
      <c r="N6" s="80"/>
      <c r="O6" s="80">
        <v>72640</v>
      </c>
      <c r="P6" s="80"/>
      <c r="Q6" s="80"/>
      <c r="R6" s="80"/>
      <c r="S6" s="124"/>
      <c r="T6" s="125"/>
      <c r="U6" s="121"/>
      <c r="V6" s="121"/>
      <c r="W6" s="121"/>
    </row>
    <row r="7" ht="19.9" customHeight="1" spans="1:23">
      <c r="A7" s="77"/>
      <c r="B7" s="77"/>
      <c r="C7" s="77"/>
      <c r="D7" s="81" t="s">
        <v>151</v>
      </c>
      <c r="E7" s="81" t="s">
        <v>4</v>
      </c>
      <c r="F7" s="80">
        <f>G7+H7+M7+O7</f>
        <v>11119385.19</v>
      </c>
      <c r="G7" s="80">
        <v>9062491.17</v>
      </c>
      <c r="H7" s="80">
        <v>1484254.02</v>
      </c>
      <c r="I7" s="80"/>
      <c r="J7" s="80"/>
      <c r="K7" s="80"/>
      <c r="L7" s="80"/>
      <c r="M7" s="80">
        <v>500000</v>
      </c>
      <c r="N7" s="80"/>
      <c r="O7" s="80">
        <v>72640</v>
      </c>
      <c r="P7" s="80"/>
      <c r="Q7" s="80"/>
      <c r="R7" s="80"/>
      <c r="S7" s="124"/>
      <c r="T7" s="125"/>
      <c r="U7" s="121"/>
      <c r="V7" s="121"/>
      <c r="W7" s="121"/>
    </row>
    <row r="8" ht="19.9" customHeight="1" spans="1:23">
      <c r="A8" s="96"/>
      <c r="B8" s="96"/>
      <c r="C8" s="96"/>
      <c r="D8" s="93" t="s">
        <v>152</v>
      </c>
      <c r="E8" s="93" t="s">
        <v>153</v>
      </c>
      <c r="F8" s="80">
        <f>G8+H8+M8+O8</f>
        <v>11119385.19</v>
      </c>
      <c r="G8" s="117">
        <v>9062491.17</v>
      </c>
      <c r="H8" s="117">
        <v>1484254.02</v>
      </c>
      <c r="I8" s="117"/>
      <c r="J8" s="117"/>
      <c r="K8" s="117"/>
      <c r="L8" s="117"/>
      <c r="M8" s="117">
        <v>500000</v>
      </c>
      <c r="N8" s="117"/>
      <c r="O8" s="117">
        <v>72640</v>
      </c>
      <c r="P8" s="117"/>
      <c r="Q8" s="117"/>
      <c r="R8" s="117"/>
      <c r="S8" s="126"/>
      <c r="T8" s="127"/>
      <c r="U8" s="121"/>
      <c r="V8" s="121"/>
      <c r="W8" s="121"/>
    </row>
    <row r="9" ht="19.9" customHeight="1" spans="1:23">
      <c r="A9" s="97" t="s">
        <v>165</v>
      </c>
      <c r="B9" s="97" t="s">
        <v>166</v>
      </c>
      <c r="C9" s="97" t="s">
        <v>167</v>
      </c>
      <c r="D9" s="82" t="s">
        <v>214</v>
      </c>
      <c r="E9" s="98" t="s">
        <v>169</v>
      </c>
      <c r="F9" s="99">
        <v>24840</v>
      </c>
      <c r="G9" s="99"/>
      <c r="H9" s="99"/>
      <c r="I9" s="99"/>
      <c r="J9" s="99"/>
      <c r="K9" s="99"/>
      <c r="L9" s="99"/>
      <c r="M9" s="99"/>
      <c r="N9" s="99"/>
      <c r="O9" s="99">
        <v>24840</v>
      </c>
      <c r="P9" s="99"/>
      <c r="Q9" s="99"/>
      <c r="R9" s="99"/>
      <c r="S9" s="128"/>
      <c r="T9" s="129"/>
      <c r="U9" s="121"/>
      <c r="V9" s="121"/>
      <c r="W9" s="121"/>
    </row>
    <row r="10" ht="19.9" customHeight="1" spans="1:23">
      <c r="A10" s="97" t="s">
        <v>181</v>
      </c>
      <c r="B10" s="97" t="s">
        <v>182</v>
      </c>
      <c r="C10" s="97" t="s">
        <v>172</v>
      </c>
      <c r="D10" s="82" t="s">
        <v>214</v>
      </c>
      <c r="E10" s="98" t="s">
        <v>189</v>
      </c>
      <c r="F10" s="99">
        <v>7600</v>
      </c>
      <c r="G10" s="99">
        <v>6000</v>
      </c>
      <c r="H10" s="99"/>
      <c r="I10" s="99"/>
      <c r="J10" s="99"/>
      <c r="K10" s="99"/>
      <c r="L10" s="99"/>
      <c r="M10" s="99"/>
      <c r="N10" s="99"/>
      <c r="O10" s="99">
        <v>1600</v>
      </c>
      <c r="P10" s="99"/>
      <c r="Q10" s="99"/>
      <c r="R10" s="99"/>
      <c r="S10" s="128"/>
      <c r="T10" s="129"/>
      <c r="U10" s="121"/>
      <c r="V10" s="121"/>
      <c r="W10" s="121"/>
    </row>
    <row r="11" ht="19.9" customHeight="1" spans="1:23">
      <c r="A11" s="97" t="s">
        <v>190</v>
      </c>
      <c r="B11" s="97" t="s">
        <v>167</v>
      </c>
      <c r="C11" s="97" t="s">
        <v>167</v>
      </c>
      <c r="D11" s="82" t="s">
        <v>214</v>
      </c>
      <c r="E11" s="98" t="s">
        <v>192</v>
      </c>
      <c r="F11" s="99">
        <v>8309849.02</v>
      </c>
      <c r="G11" s="99">
        <v>6825595</v>
      </c>
      <c r="H11" s="99">
        <v>1484254.02</v>
      </c>
      <c r="I11" s="99"/>
      <c r="J11" s="99"/>
      <c r="K11" s="99"/>
      <c r="L11" s="99"/>
      <c r="M11" s="99"/>
      <c r="N11" s="99"/>
      <c r="O11" s="99"/>
      <c r="P11" s="99"/>
      <c r="Q11" s="99"/>
      <c r="R11" s="99"/>
      <c r="S11" s="128"/>
      <c r="T11" s="129"/>
      <c r="U11" s="121"/>
      <c r="V11" s="121"/>
      <c r="W11" s="121"/>
    </row>
    <row r="12" ht="19.9" customHeight="1" spans="1:23">
      <c r="A12" s="97" t="s">
        <v>165</v>
      </c>
      <c r="B12" s="97" t="s">
        <v>166</v>
      </c>
      <c r="C12" s="97" t="s">
        <v>166</v>
      </c>
      <c r="D12" s="82" t="s">
        <v>214</v>
      </c>
      <c r="E12" s="98" t="s">
        <v>171</v>
      </c>
      <c r="F12" s="99">
        <v>804095.2</v>
      </c>
      <c r="G12" s="99">
        <v>804095.2</v>
      </c>
      <c r="H12" s="99"/>
      <c r="I12" s="99"/>
      <c r="J12" s="99"/>
      <c r="K12" s="99"/>
      <c r="L12" s="99"/>
      <c r="M12" s="99"/>
      <c r="N12" s="99"/>
      <c r="O12" s="99"/>
      <c r="P12" s="99"/>
      <c r="Q12" s="99"/>
      <c r="R12" s="99"/>
      <c r="S12" s="128"/>
      <c r="T12" s="129"/>
      <c r="U12" s="121"/>
      <c r="V12" s="121"/>
      <c r="W12" s="121"/>
    </row>
    <row r="13" ht="19.9" customHeight="1" spans="1:23">
      <c r="A13" s="97" t="s">
        <v>165</v>
      </c>
      <c r="B13" s="97" t="s">
        <v>175</v>
      </c>
      <c r="C13" s="97" t="s">
        <v>167</v>
      </c>
      <c r="D13" s="82" t="s">
        <v>214</v>
      </c>
      <c r="E13" s="98" t="s">
        <v>177</v>
      </c>
      <c r="F13" s="99">
        <v>27566.45</v>
      </c>
      <c r="G13" s="99">
        <v>27566.45</v>
      </c>
      <c r="H13" s="99"/>
      <c r="I13" s="99"/>
      <c r="J13" s="99"/>
      <c r="K13" s="99"/>
      <c r="L13" s="99"/>
      <c r="M13" s="99"/>
      <c r="N13" s="99"/>
      <c r="O13" s="99"/>
      <c r="P13" s="99"/>
      <c r="Q13" s="99"/>
      <c r="R13" s="99"/>
      <c r="S13" s="128"/>
      <c r="T13" s="129"/>
      <c r="U13" s="121"/>
      <c r="V13" s="121"/>
      <c r="W13" s="121"/>
    </row>
    <row r="14" ht="19.9" customHeight="1" spans="1:23">
      <c r="A14" s="97" t="s">
        <v>165</v>
      </c>
      <c r="B14" s="97" t="s">
        <v>175</v>
      </c>
      <c r="C14" s="97" t="s">
        <v>178</v>
      </c>
      <c r="D14" s="82" t="s">
        <v>214</v>
      </c>
      <c r="E14" s="98" t="s">
        <v>180</v>
      </c>
      <c r="F14" s="99">
        <v>22863.57</v>
      </c>
      <c r="G14" s="99">
        <v>22863.57</v>
      </c>
      <c r="H14" s="99"/>
      <c r="I14" s="99"/>
      <c r="J14" s="99"/>
      <c r="K14" s="99"/>
      <c r="L14" s="99"/>
      <c r="M14" s="99"/>
      <c r="N14" s="99"/>
      <c r="O14" s="99"/>
      <c r="P14" s="99"/>
      <c r="Q14" s="99"/>
      <c r="R14" s="99"/>
      <c r="S14" s="128"/>
      <c r="T14" s="129"/>
      <c r="U14" s="121"/>
      <c r="V14" s="121"/>
      <c r="W14" s="121"/>
    </row>
    <row r="15" ht="19.9" customHeight="1" spans="1:23">
      <c r="A15" s="97" t="s">
        <v>181</v>
      </c>
      <c r="B15" s="97" t="s">
        <v>182</v>
      </c>
      <c r="C15" s="97" t="s">
        <v>167</v>
      </c>
      <c r="D15" s="82" t="s">
        <v>214</v>
      </c>
      <c r="E15" s="98" t="s">
        <v>184</v>
      </c>
      <c r="F15" s="99">
        <v>414402.23</v>
      </c>
      <c r="G15" s="99">
        <v>414402.23</v>
      </c>
      <c r="H15" s="99"/>
      <c r="I15" s="99"/>
      <c r="J15" s="99"/>
      <c r="K15" s="99"/>
      <c r="L15" s="99"/>
      <c r="M15" s="99"/>
      <c r="N15" s="99"/>
      <c r="O15" s="99"/>
      <c r="P15" s="99"/>
      <c r="Q15" s="99"/>
      <c r="R15" s="99"/>
      <c r="S15" s="128"/>
      <c r="T15" s="129"/>
      <c r="U15" s="121"/>
      <c r="V15" s="121"/>
      <c r="W15" s="121"/>
    </row>
    <row r="16" ht="19.9" customHeight="1" spans="1:23">
      <c r="A16" s="97" t="s">
        <v>181</v>
      </c>
      <c r="B16" s="97" t="s">
        <v>182</v>
      </c>
      <c r="C16" s="97" t="s">
        <v>185</v>
      </c>
      <c r="D16" s="82" t="s">
        <v>214</v>
      </c>
      <c r="E16" s="98" t="s">
        <v>187</v>
      </c>
      <c r="F16" s="99">
        <v>142897.32</v>
      </c>
      <c r="G16" s="99">
        <v>142897.32</v>
      </c>
      <c r="H16" s="99"/>
      <c r="I16" s="99"/>
      <c r="J16" s="99"/>
      <c r="K16" s="99"/>
      <c r="L16" s="99"/>
      <c r="M16" s="99"/>
      <c r="N16" s="99"/>
      <c r="O16" s="99"/>
      <c r="P16" s="99"/>
      <c r="Q16" s="99"/>
      <c r="R16" s="99"/>
      <c r="S16" s="128"/>
      <c r="T16" s="129"/>
      <c r="U16" s="121"/>
      <c r="V16" s="121"/>
      <c r="W16" s="121"/>
    </row>
    <row r="17" ht="19.9" customHeight="1" spans="1:23">
      <c r="A17" s="97" t="s">
        <v>193</v>
      </c>
      <c r="B17" s="97" t="s">
        <v>178</v>
      </c>
      <c r="C17" s="97" t="s">
        <v>167</v>
      </c>
      <c r="D17" s="82" t="s">
        <v>214</v>
      </c>
      <c r="E17" s="98" t="s">
        <v>195</v>
      </c>
      <c r="F17" s="99">
        <v>819071.4</v>
      </c>
      <c r="G17" s="99">
        <v>819071.4</v>
      </c>
      <c r="H17" s="99"/>
      <c r="I17" s="99"/>
      <c r="J17" s="99"/>
      <c r="K17" s="99"/>
      <c r="L17" s="99"/>
      <c r="M17" s="99"/>
      <c r="N17" s="99"/>
      <c r="O17" s="99"/>
      <c r="P17" s="99"/>
      <c r="Q17" s="99"/>
      <c r="R17" s="99"/>
      <c r="S17" s="128"/>
      <c r="T17" s="129"/>
      <c r="U17" s="121"/>
      <c r="V17" s="121"/>
      <c r="W17" s="121"/>
    </row>
    <row r="18" ht="19.9" customHeight="1" spans="1:23">
      <c r="A18" s="106" t="s">
        <v>165</v>
      </c>
      <c r="B18" s="106" t="s">
        <v>166</v>
      </c>
      <c r="C18" s="106" t="s">
        <v>172</v>
      </c>
      <c r="D18" s="84" t="s">
        <v>214</v>
      </c>
      <c r="E18" s="116" t="s">
        <v>174</v>
      </c>
      <c r="F18" s="118">
        <v>46200</v>
      </c>
      <c r="G18" s="118"/>
      <c r="H18" s="118"/>
      <c r="I18" s="118"/>
      <c r="J18" s="118"/>
      <c r="K18" s="118"/>
      <c r="L18" s="118"/>
      <c r="M18" s="118"/>
      <c r="N18" s="118"/>
      <c r="O18" s="118">
        <v>46200</v>
      </c>
      <c r="P18" s="118"/>
      <c r="Q18" s="118"/>
      <c r="R18" s="118"/>
      <c r="S18" s="130"/>
      <c r="T18" s="129"/>
      <c r="U18" s="121"/>
      <c r="V18" s="121"/>
      <c r="W18" s="121"/>
    </row>
    <row r="19" spans="1:23">
      <c r="A19" s="108">
        <v>214</v>
      </c>
      <c r="B19" s="108" t="s">
        <v>172</v>
      </c>
      <c r="C19" s="108" t="s">
        <v>167</v>
      </c>
      <c r="D19" s="108">
        <v>2149901</v>
      </c>
      <c r="E19" s="87" t="s">
        <v>196</v>
      </c>
      <c r="F19" s="119">
        <v>500000</v>
      </c>
      <c r="G19" s="120"/>
      <c r="H19" s="120"/>
      <c r="I19" s="120"/>
      <c r="J19" s="120"/>
      <c r="K19" s="120"/>
      <c r="L19" s="120"/>
      <c r="M19" s="119">
        <v>500000</v>
      </c>
      <c r="N19" s="120"/>
      <c r="O19" s="120"/>
      <c r="P19" s="120"/>
      <c r="Q19" s="120"/>
      <c r="R19" s="120"/>
      <c r="S19" s="131"/>
      <c r="T19" s="120"/>
      <c r="U19" s="132"/>
      <c r="V19" s="121"/>
      <c r="W19" s="121"/>
    </row>
    <row r="20" spans="21:23">
      <c r="U20" s="121"/>
      <c r="V20" s="121"/>
      <c r="W20" s="121"/>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scale="7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P16" sqref="P16"/>
    </sheetView>
  </sheetViews>
  <sheetFormatPr defaultColWidth="9" defaultRowHeight="13.5"/>
  <cols>
    <col min="1" max="2" width="4.06666666666667" customWidth="1"/>
    <col min="3" max="3" width="4.21666666666667" customWidth="1"/>
    <col min="4" max="4" width="6.10833333333333" customWidth="1"/>
    <col min="5" max="5" width="15.8833333333333" customWidth="1"/>
    <col min="6" max="7" width="11.85" customWidth="1"/>
    <col min="8" max="8" width="12.5583333333333" customWidth="1"/>
    <col min="9" max="9" width="13.225" customWidth="1"/>
    <col min="10" max="10" width="7.38333333333333" customWidth="1"/>
    <col min="11" max="11" width="7.18333333333333" customWidth="1"/>
    <col min="12" max="12" width="9.76666666666667" customWidth="1"/>
  </cols>
  <sheetData>
    <row r="1" ht="14.3" customHeight="1" spans="1:1">
      <c r="A1" s="72"/>
    </row>
    <row r="2" ht="32.4" customHeight="1" spans="1:10">
      <c r="A2" s="100" t="s">
        <v>11</v>
      </c>
      <c r="B2" s="100"/>
      <c r="C2" s="100"/>
      <c r="D2" s="100"/>
      <c r="E2" s="100"/>
      <c r="F2" s="100"/>
      <c r="G2" s="100"/>
      <c r="H2" s="100"/>
      <c r="I2" s="100"/>
      <c r="J2" s="100"/>
    </row>
    <row r="3" ht="21.1" customHeight="1" spans="1:10">
      <c r="A3" s="92" t="s">
        <v>215</v>
      </c>
      <c r="B3" s="92"/>
      <c r="C3" s="92"/>
      <c r="D3" s="92"/>
      <c r="E3" s="92"/>
      <c r="F3" s="92"/>
      <c r="G3" s="92"/>
      <c r="H3" s="92"/>
      <c r="I3" s="92"/>
      <c r="J3" s="92"/>
    </row>
    <row r="4" ht="19.55" customHeight="1" spans="1:10">
      <c r="A4" s="79" t="s">
        <v>154</v>
      </c>
      <c r="B4" s="79"/>
      <c r="C4" s="79"/>
      <c r="D4" s="79" t="s">
        <v>197</v>
      </c>
      <c r="E4" s="79" t="s">
        <v>198</v>
      </c>
      <c r="F4" s="79" t="s">
        <v>216</v>
      </c>
      <c r="G4" s="79" t="s">
        <v>157</v>
      </c>
      <c r="H4" s="79"/>
      <c r="I4" s="79"/>
      <c r="J4" s="79"/>
    </row>
    <row r="5" ht="33.15" customHeight="1" spans="1:10">
      <c r="A5" s="79" t="s">
        <v>162</v>
      </c>
      <c r="B5" s="79" t="s">
        <v>163</v>
      </c>
      <c r="C5" s="79" t="s">
        <v>164</v>
      </c>
      <c r="D5" s="79"/>
      <c r="E5" s="79"/>
      <c r="F5" s="79"/>
      <c r="G5" s="79" t="s">
        <v>133</v>
      </c>
      <c r="H5" s="79" t="s">
        <v>217</v>
      </c>
      <c r="I5" s="79" t="s">
        <v>218</v>
      </c>
      <c r="J5" s="79" t="s">
        <v>208</v>
      </c>
    </row>
    <row r="6" ht="19.9" customHeight="1" spans="1:10">
      <c r="A6" s="77"/>
      <c r="B6" s="77"/>
      <c r="C6" s="77"/>
      <c r="D6" s="77"/>
      <c r="E6" s="77" t="s">
        <v>133</v>
      </c>
      <c r="F6" s="80">
        <f>G6</f>
        <v>10219185.19</v>
      </c>
      <c r="G6" s="80">
        <v>10219185.19</v>
      </c>
      <c r="H6" s="80">
        <v>9062491.17</v>
      </c>
      <c r="I6" s="80">
        <v>1130254.02</v>
      </c>
      <c r="J6" s="80">
        <v>26440</v>
      </c>
    </row>
    <row r="7" ht="19.9" customHeight="1" spans="1:10">
      <c r="A7" s="77"/>
      <c r="B7" s="77"/>
      <c r="C7" s="77"/>
      <c r="D7" s="81" t="s">
        <v>151</v>
      </c>
      <c r="E7" s="81" t="s">
        <v>4</v>
      </c>
      <c r="F7" s="80">
        <f>G7</f>
        <v>10219185.19</v>
      </c>
      <c r="G7" s="80">
        <v>10219185.19</v>
      </c>
      <c r="H7" s="80">
        <v>9062491.17</v>
      </c>
      <c r="I7" s="80">
        <v>1130254.02</v>
      </c>
      <c r="J7" s="80">
        <v>26440</v>
      </c>
    </row>
    <row r="8" ht="19.9" customHeight="1" spans="1:10">
      <c r="A8" s="96"/>
      <c r="B8" s="96"/>
      <c r="C8" s="96"/>
      <c r="D8" s="115" t="s">
        <v>152</v>
      </c>
      <c r="E8" s="93" t="s">
        <v>153</v>
      </c>
      <c r="F8" s="80">
        <f>G8</f>
        <v>10219185.19</v>
      </c>
      <c r="G8" s="80">
        <v>10219185.19</v>
      </c>
      <c r="H8" s="80">
        <v>9062491.17</v>
      </c>
      <c r="I8" s="80">
        <v>1130254.02</v>
      </c>
      <c r="J8" s="80">
        <v>26440</v>
      </c>
    </row>
    <row r="9" ht="19.9" customHeight="1" spans="1:10">
      <c r="A9" s="97" t="s">
        <v>165</v>
      </c>
      <c r="B9" s="97" t="s">
        <v>166</v>
      </c>
      <c r="C9" s="97" t="s">
        <v>167</v>
      </c>
      <c r="D9" s="97" t="s">
        <v>214</v>
      </c>
      <c r="E9" s="98" t="s">
        <v>169</v>
      </c>
      <c r="F9" s="94">
        <v>24840</v>
      </c>
      <c r="G9" s="83">
        <v>24840</v>
      </c>
      <c r="H9" s="83"/>
      <c r="I9" s="83"/>
      <c r="J9" s="83">
        <v>24840</v>
      </c>
    </row>
    <row r="10" ht="19.9" customHeight="1" spans="1:10">
      <c r="A10" s="97" t="s">
        <v>181</v>
      </c>
      <c r="B10" s="97" t="s">
        <v>182</v>
      </c>
      <c r="C10" s="97" t="s">
        <v>172</v>
      </c>
      <c r="D10" s="97" t="s">
        <v>214</v>
      </c>
      <c r="E10" s="98" t="s">
        <v>189</v>
      </c>
      <c r="F10" s="94">
        <v>7600</v>
      </c>
      <c r="G10" s="83">
        <v>7600</v>
      </c>
      <c r="H10" s="83">
        <v>6000</v>
      </c>
      <c r="I10" s="83"/>
      <c r="J10" s="83">
        <v>1600</v>
      </c>
    </row>
    <row r="11" ht="19.9" customHeight="1" spans="1:10">
      <c r="A11" s="97" t="s">
        <v>190</v>
      </c>
      <c r="B11" s="97" t="s">
        <v>167</v>
      </c>
      <c r="C11" s="97" t="s">
        <v>167</v>
      </c>
      <c r="D11" s="97" t="s">
        <v>214</v>
      </c>
      <c r="E11" s="98" t="s">
        <v>192</v>
      </c>
      <c r="F11" s="94">
        <v>8309849.02</v>
      </c>
      <c r="G11" s="83">
        <v>7955849.02</v>
      </c>
      <c r="H11" s="83">
        <v>6825595</v>
      </c>
      <c r="I11" s="83">
        <v>1130254.02</v>
      </c>
      <c r="J11" s="83"/>
    </row>
    <row r="12" ht="19.9" customHeight="1" spans="1:10">
      <c r="A12" s="97" t="s">
        <v>165</v>
      </c>
      <c r="B12" s="97" t="s">
        <v>166</v>
      </c>
      <c r="C12" s="97" t="s">
        <v>166</v>
      </c>
      <c r="D12" s="97" t="s">
        <v>214</v>
      </c>
      <c r="E12" s="98" t="s">
        <v>171</v>
      </c>
      <c r="F12" s="94">
        <v>804095.2</v>
      </c>
      <c r="G12" s="83">
        <v>804095.2</v>
      </c>
      <c r="H12" s="83">
        <v>804095.2</v>
      </c>
      <c r="I12" s="83"/>
      <c r="J12" s="83"/>
    </row>
    <row r="13" ht="19.9" customHeight="1" spans="1:10">
      <c r="A13" s="97" t="s">
        <v>165</v>
      </c>
      <c r="B13" s="97" t="s">
        <v>175</v>
      </c>
      <c r="C13" s="97" t="s">
        <v>167</v>
      </c>
      <c r="D13" s="97" t="s">
        <v>214</v>
      </c>
      <c r="E13" s="98" t="s">
        <v>177</v>
      </c>
      <c r="F13" s="94">
        <v>27566.45</v>
      </c>
      <c r="G13" s="83">
        <v>27566.45</v>
      </c>
      <c r="H13" s="83">
        <v>27566.45</v>
      </c>
      <c r="I13" s="83"/>
      <c r="J13" s="83"/>
    </row>
    <row r="14" ht="19.9" customHeight="1" spans="1:10">
      <c r="A14" s="97" t="s">
        <v>165</v>
      </c>
      <c r="B14" s="97" t="s">
        <v>175</v>
      </c>
      <c r="C14" s="97" t="s">
        <v>178</v>
      </c>
      <c r="D14" s="97" t="s">
        <v>214</v>
      </c>
      <c r="E14" s="98" t="s">
        <v>180</v>
      </c>
      <c r="F14" s="94">
        <v>22863.57</v>
      </c>
      <c r="G14" s="83">
        <v>22863.57</v>
      </c>
      <c r="H14" s="83">
        <v>22863.57</v>
      </c>
      <c r="I14" s="83"/>
      <c r="J14" s="83"/>
    </row>
    <row r="15" ht="19.9" customHeight="1" spans="1:10">
      <c r="A15" s="97" t="s">
        <v>181</v>
      </c>
      <c r="B15" s="97" t="s">
        <v>182</v>
      </c>
      <c r="C15" s="97" t="s">
        <v>167</v>
      </c>
      <c r="D15" s="97" t="s">
        <v>214</v>
      </c>
      <c r="E15" s="98" t="s">
        <v>184</v>
      </c>
      <c r="F15" s="94">
        <v>414402.23</v>
      </c>
      <c r="G15" s="83">
        <v>414402.23</v>
      </c>
      <c r="H15" s="83">
        <v>414402.23</v>
      </c>
      <c r="I15" s="83"/>
      <c r="J15" s="83"/>
    </row>
    <row r="16" ht="19.9" customHeight="1" spans="1:10">
      <c r="A16" s="97" t="s">
        <v>181</v>
      </c>
      <c r="B16" s="97" t="s">
        <v>182</v>
      </c>
      <c r="C16" s="97" t="s">
        <v>185</v>
      </c>
      <c r="D16" s="97" t="s">
        <v>214</v>
      </c>
      <c r="E16" s="98" t="s">
        <v>187</v>
      </c>
      <c r="F16" s="94">
        <v>142897.32</v>
      </c>
      <c r="G16" s="83">
        <v>142897.32</v>
      </c>
      <c r="H16" s="83">
        <v>142897.32</v>
      </c>
      <c r="I16" s="83"/>
      <c r="J16" s="83"/>
    </row>
    <row r="17" ht="19.9" customHeight="1" spans="1:10">
      <c r="A17" s="97" t="s">
        <v>193</v>
      </c>
      <c r="B17" s="97" t="s">
        <v>178</v>
      </c>
      <c r="C17" s="97" t="s">
        <v>167</v>
      </c>
      <c r="D17" s="97" t="s">
        <v>214</v>
      </c>
      <c r="E17" s="98" t="s">
        <v>195</v>
      </c>
      <c r="F17" s="94">
        <v>819071.4</v>
      </c>
      <c r="G17" s="83">
        <v>819071.4</v>
      </c>
      <c r="H17" s="83">
        <v>819071.4</v>
      </c>
      <c r="I17" s="83"/>
      <c r="J17" s="83"/>
    </row>
    <row r="18" ht="19.9" customHeight="1" spans="1:10">
      <c r="A18" s="106" t="s">
        <v>165</v>
      </c>
      <c r="B18" s="106" t="s">
        <v>166</v>
      </c>
      <c r="C18" s="106" t="s">
        <v>172</v>
      </c>
      <c r="D18" s="106" t="s">
        <v>214</v>
      </c>
      <c r="E18" s="116" t="s">
        <v>174</v>
      </c>
      <c r="F18" s="107">
        <v>46200</v>
      </c>
      <c r="G18" s="85"/>
      <c r="H18" s="85"/>
      <c r="I18" s="85"/>
      <c r="J18" s="85"/>
    </row>
    <row r="19" ht="19.5" spans="1:10">
      <c r="A19" s="108">
        <v>214</v>
      </c>
      <c r="B19" s="108" t="s">
        <v>172</v>
      </c>
      <c r="C19" s="108" t="s">
        <v>167</v>
      </c>
      <c r="D19" s="97" t="s">
        <v>214</v>
      </c>
      <c r="E19" s="87" t="s">
        <v>196</v>
      </c>
      <c r="F19" s="112">
        <v>500000</v>
      </c>
      <c r="G19" s="112"/>
      <c r="H19" s="112"/>
      <c r="I19" s="112"/>
      <c r="J19" s="112"/>
    </row>
  </sheetData>
  <mergeCells count="7">
    <mergeCell ref="A2:J2"/>
    <mergeCell ref="A3:J3"/>
    <mergeCell ref="A4:C4"/>
    <mergeCell ref="G4:J4"/>
    <mergeCell ref="D4:D5"/>
    <mergeCell ref="E4:E5"/>
    <mergeCell ref="F4:F5"/>
  </mergeCells>
  <printOptions horizontalCentered="1"/>
  <pageMargins left="0.0777777777777778" right="0.0777777777777778" top="0.0777777777777778" bottom="0.0777777777777778" header="0" footer="0"/>
  <pageSetup paperSize="9" scale="8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40" sqref="D40"/>
    </sheetView>
  </sheetViews>
  <sheetFormatPr defaultColWidth="9"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4.3" customHeight="1" spans="1:1">
      <c r="A1" s="72"/>
    </row>
    <row r="2" ht="27.85" customHeight="1" spans="1:4">
      <c r="A2" s="73" t="s">
        <v>12</v>
      </c>
      <c r="B2" s="73"/>
      <c r="C2" s="73"/>
      <c r="D2" s="73"/>
    </row>
    <row r="3" ht="16.55" customHeight="1" spans="1:5">
      <c r="A3" s="92" t="s">
        <v>29</v>
      </c>
      <c r="B3" s="92"/>
      <c r="C3" s="92"/>
      <c r="D3" s="89" t="s">
        <v>30</v>
      </c>
      <c r="E3" s="72"/>
    </row>
    <row r="4" ht="17.65" customHeight="1" spans="1:5">
      <c r="A4" s="75" t="s">
        <v>31</v>
      </c>
      <c r="B4" s="75"/>
      <c r="C4" s="75" t="s">
        <v>32</v>
      </c>
      <c r="D4" s="75"/>
      <c r="E4" s="76"/>
    </row>
    <row r="5" ht="17.65" customHeight="1" spans="1:5">
      <c r="A5" s="75" t="s">
        <v>33</v>
      </c>
      <c r="B5" s="75" t="s">
        <v>34</v>
      </c>
      <c r="C5" s="75" t="s">
        <v>33</v>
      </c>
      <c r="D5" s="75" t="s">
        <v>34</v>
      </c>
      <c r="E5" s="76"/>
    </row>
    <row r="6" ht="17.65" customHeight="1" spans="1:5">
      <c r="A6" s="77" t="s">
        <v>219</v>
      </c>
      <c r="B6" s="80">
        <v>11119385.19</v>
      </c>
      <c r="C6" s="77" t="s">
        <v>220</v>
      </c>
      <c r="D6" s="103">
        <v>11119385.19</v>
      </c>
      <c r="E6" s="78"/>
    </row>
    <row r="7" ht="17.65" customHeight="1" spans="1:5">
      <c r="A7" s="90" t="s">
        <v>221</v>
      </c>
      <c r="B7" s="83">
        <v>11119385.19</v>
      </c>
      <c r="C7" s="90" t="s">
        <v>39</v>
      </c>
      <c r="D7" s="94"/>
      <c r="E7" s="78"/>
    </row>
    <row r="8" ht="17.65" customHeight="1" spans="1:5">
      <c r="A8" s="90" t="s">
        <v>222</v>
      </c>
      <c r="B8" s="83">
        <f>10265385.19+500000</f>
        <v>10765385.19</v>
      </c>
      <c r="C8" s="90" t="s">
        <v>43</v>
      </c>
      <c r="D8" s="94"/>
      <c r="E8" s="78"/>
    </row>
    <row r="9" ht="27.1" customHeight="1" spans="1:5">
      <c r="A9" s="90" t="s">
        <v>46</v>
      </c>
      <c r="B9" s="83">
        <v>354000</v>
      </c>
      <c r="C9" s="90" t="s">
        <v>47</v>
      </c>
      <c r="D9" s="94"/>
      <c r="E9" s="78"/>
    </row>
    <row r="10" ht="17.65" customHeight="1" spans="1:5">
      <c r="A10" s="90" t="s">
        <v>223</v>
      </c>
      <c r="B10" s="83"/>
      <c r="C10" s="90" t="s">
        <v>51</v>
      </c>
      <c r="D10" s="94"/>
      <c r="E10" s="78"/>
    </row>
    <row r="11" ht="17.65" customHeight="1" spans="1:5">
      <c r="A11" s="90" t="s">
        <v>224</v>
      </c>
      <c r="B11" s="83"/>
      <c r="C11" s="90" t="s">
        <v>55</v>
      </c>
      <c r="D11" s="94"/>
      <c r="E11" s="78"/>
    </row>
    <row r="12" ht="17.65" customHeight="1" spans="1:5">
      <c r="A12" s="90" t="s">
        <v>225</v>
      </c>
      <c r="B12" s="83"/>
      <c r="C12" s="90" t="s">
        <v>59</v>
      </c>
      <c r="D12" s="94"/>
      <c r="E12" s="78"/>
    </row>
    <row r="13" ht="17.65" customHeight="1" spans="1:5">
      <c r="A13" s="77" t="s">
        <v>226</v>
      </c>
      <c r="B13" s="80"/>
      <c r="C13" s="90" t="s">
        <v>63</v>
      </c>
      <c r="D13" s="94"/>
      <c r="E13" s="78"/>
    </row>
    <row r="14" ht="17.65" customHeight="1" spans="1:5">
      <c r="A14" s="90" t="s">
        <v>221</v>
      </c>
      <c r="B14" s="83"/>
      <c r="C14" s="90" t="s">
        <v>67</v>
      </c>
      <c r="D14" s="94">
        <v>925565.22</v>
      </c>
      <c r="E14" s="78"/>
    </row>
    <row r="15" ht="17.65" customHeight="1" spans="1:5">
      <c r="A15" s="90" t="s">
        <v>223</v>
      </c>
      <c r="B15" s="83"/>
      <c r="C15" s="90" t="s">
        <v>71</v>
      </c>
      <c r="D15" s="94"/>
      <c r="E15" s="78"/>
    </row>
    <row r="16" ht="17.65" customHeight="1" spans="1:5">
      <c r="A16" s="90" t="s">
        <v>224</v>
      </c>
      <c r="B16" s="83"/>
      <c r="C16" s="90" t="s">
        <v>75</v>
      </c>
      <c r="D16" s="94">
        <v>564899.55</v>
      </c>
      <c r="E16" s="78"/>
    </row>
    <row r="17" ht="17.65" customHeight="1" spans="1:5">
      <c r="A17" s="90" t="s">
        <v>225</v>
      </c>
      <c r="B17" s="83"/>
      <c r="C17" s="90" t="s">
        <v>79</v>
      </c>
      <c r="D17" s="94"/>
      <c r="E17" s="78"/>
    </row>
    <row r="18" ht="17.65" customHeight="1" spans="1:5">
      <c r="A18" s="90"/>
      <c r="B18" s="83"/>
      <c r="C18" s="90" t="s">
        <v>83</v>
      </c>
      <c r="D18" s="94"/>
      <c r="E18" s="78"/>
    </row>
    <row r="19" ht="17.65" customHeight="1" spans="1:5">
      <c r="A19" s="90"/>
      <c r="B19" s="90"/>
      <c r="C19" s="90" t="s">
        <v>87</v>
      </c>
      <c r="D19" s="94"/>
      <c r="E19" s="78"/>
    </row>
    <row r="20" ht="17.65" customHeight="1" spans="1:5">
      <c r="A20" s="90"/>
      <c r="B20" s="90"/>
      <c r="C20" s="90" t="s">
        <v>91</v>
      </c>
      <c r="D20" s="94">
        <f>8309849.02+500000</f>
        <v>8809849.02</v>
      </c>
      <c r="E20" s="78"/>
    </row>
    <row r="21" ht="17.65" customHeight="1" spans="1:5">
      <c r="A21" s="90"/>
      <c r="B21" s="90"/>
      <c r="C21" s="90" t="s">
        <v>95</v>
      </c>
      <c r="D21" s="94"/>
      <c r="E21" s="78"/>
    </row>
    <row r="22" ht="17.65" customHeight="1" spans="1:5">
      <c r="A22" s="90"/>
      <c r="B22" s="90"/>
      <c r="C22" s="90" t="s">
        <v>98</v>
      </c>
      <c r="D22" s="94"/>
      <c r="E22" s="78"/>
    </row>
    <row r="23" ht="17.65" customHeight="1" spans="1:5">
      <c r="A23" s="90"/>
      <c r="B23" s="90"/>
      <c r="C23" s="90" t="s">
        <v>101</v>
      </c>
      <c r="D23" s="94"/>
      <c r="E23" s="78"/>
    </row>
    <row r="24" ht="17.65" customHeight="1" spans="1:5">
      <c r="A24" s="90"/>
      <c r="B24" s="90"/>
      <c r="C24" s="90" t="s">
        <v>103</v>
      </c>
      <c r="D24" s="94"/>
      <c r="E24" s="78"/>
    </row>
    <row r="25" ht="17.65" customHeight="1" spans="1:5">
      <c r="A25" s="90"/>
      <c r="B25" s="90"/>
      <c r="C25" s="90" t="s">
        <v>105</v>
      </c>
      <c r="D25" s="94"/>
      <c r="E25" s="78"/>
    </row>
    <row r="26" ht="17.65" customHeight="1" spans="1:5">
      <c r="A26" s="90"/>
      <c r="B26" s="90"/>
      <c r="C26" s="90" t="s">
        <v>107</v>
      </c>
      <c r="D26" s="94">
        <v>819071.4</v>
      </c>
      <c r="E26" s="78"/>
    </row>
    <row r="27" ht="17.65" customHeight="1" spans="1:5">
      <c r="A27" s="90"/>
      <c r="B27" s="90"/>
      <c r="C27" s="90" t="s">
        <v>109</v>
      </c>
      <c r="D27" s="94"/>
      <c r="E27" s="78"/>
    </row>
    <row r="28" ht="17.65" customHeight="1" spans="1:5">
      <c r="A28" s="90"/>
      <c r="B28" s="90"/>
      <c r="C28" s="90" t="s">
        <v>111</v>
      </c>
      <c r="D28" s="94"/>
      <c r="E28" s="78"/>
    </row>
    <row r="29" ht="17.65" customHeight="1" spans="1:5">
      <c r="A29" s="90"/>
      <c r="B29" s="90"/>
      <c r="C29" s="90" t="s">
        <v>113</v>
      </c>
      <c r="D29" s="94"/>
      <c r="E29" s="78"/>
    </row>
    <row r="30" ht="17.65" customHeight="1" spans="1:5">
      <c r="A30" s="90"/>
      <c r="B30" s="90"/>
      <c r="C30" s="90" t="s">
        <v>115</v>
      </c>
      <c r="D30" s="94"/>
      <c r="E30" s="78"/>
    </row>
    <row r="31" ht="17.65" customHeight="1" spans="1:5">
      <c r="A31" s="90"/>
      <c r="B31" s="90"/>
      <c r="C31" s="90" t="s">
        <v>117</v>
      </c>
      <c r="D31" s="94"/>
      <c r="E31" s="78"/>
    </row>
    <row r="32" ht="17.65" customHeight="1" spans="1:5">
      <c r="A32" s="90"/>
      <c r="B32" s="90"/>
      <c r="C32" s="90" t="s">
        <v>119</v>
      </c>
      <c r="D32" s="94"/>
      <c r="E32" s="78"/>
    </row>
    <row r="33" ht="17.65" customHeight="1" spans="1:5">
      <c r="A33" s="90"/>
      <c r="B33" s="90"/>
      <c r="C33" s="90" t="s">
        <v>121</v>
      </c>
      <c r="D33" s="94"/>
      <c r="E33" s="78"/>
    </row>
    <row r="34" ht="17.65" customHeight="1" spans="1:5">
      <c r="A34" s="90"/>
      <c r="B34" s="90"/>
      <c r="C34" s="90" t="s">
        <v>122</v>
      </c>
      <c r="D34" s="94"/>
      <c r="E34" s="78"/>
    </row>
    <row r="35" ht="17.65" customHeight="1" spans="1:5">
      <c r="A35" s="90"/>
      <c r="B35" s="90"/>
      <c r="C35" s="90" t="s">
        <v>123</v>
      </c>
      <c r="D35" s="94"/>
      <c r="E35" s="78"/>
    </row>
    <row r="36" ht="17.65" customHeight="1" spans="1:5">
      <c r="A36" s="90"/>
      <c r="B36" s="90"/>
      <c r="C36" s="90" t="s">
        <v>124</v>
      </c>
      <c r="D36" s="94"/>
      <c r="E36" s="78"/>
    </row>
    <row r="37" ht="17.65" customHeight="1" spans="1:5">
      <c r="A37" s="90"/>
      <c r="B37" s="90"/>
      <c r="C37" s="90"/>
      <c r="D37" s="90"/>
      <c r="E37" s="78"/>
    </row>
    <row r="38" ht="17.65" customHeight="1" spans="1:5">
      <c r="A38" s="77"/>
      <c r="B38" s="77"/>
      <c r="C38" s="77" t="s">
        <v>227</v>
      </c>
      <c r="D38" s="80"/>
      <c r="E38" s="114"/>
    </row>
    <row r="39" ht="17.65" customHeight="1" spans="1:5">
      <c r="A39" s="77"/>
      <c r="B39" s="77"/>
      <c r="C39" s="77"/>
      <c r="D39" s="77"/>
      <c r="E39" s="114"/>
    </row>
    <row r="40" ht="17.65" customHeight="1" spans="1:5">
      <c r="A40" s="79" t="s">
        <v>228</v>
      </c>
      <c r="B40" s="80">
        <f>B6+B13</f>
        <v>11119385.19</v>
      </c>
      <c r="C40" s="79" t="s">
        <v>229</v>
      </c>
      <c r="D40" s="103">
        <f>D6+D38</f>
        <v>11119385.19</v>
      </c>
      <c r="E40" s="114"/>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P18" sqref="P18"/>
    </sheetView>
  </sheetViews>
  <sheetFormatPr defaultColWidth="9" defaultRowHeight="13.5"/>
  <cols>
    <col min="1" max="2" width="4.88333333333333" customWidth="1"/>
    <col min="3" max="3" width="5.96666666666667" customWidth="1"/>
    <col min="4" max="4" width="8.95" customWidth="1"/>
    <col min="5" max="6" width="16.4166666666667" customWidth="1"/>
    <col min="7" max="7" width="11.5333333333333" customWidth="1"/>
    <col min="8" max="8" width="12.4833333333333" customWidth="1"/>
    <col min="9" max="9" width="10.8583333333333" customWidth="1"/>
    <col min="10" max="10" width="14.6583333333333" customWidth="1"/>
    <col min="11" max="11" width="11.4" customWidth="1"/>
    <col min="12" max="12" width="19" customWidth="1"/>
    <col min="13" max="13" width="9.76666666666667" customWidth="1"/>
  </cols>
  <sheetData>
    <row r="1" ht="14.3" customHeight="1" spans="1:4">
      <c r="A1" s="72"/>
      <c r="D1" s="72"/>
    </row>
    <row r="2" ht="37.65" customHeight="1" spans="1:12">
      <c r="A2" s="73" t="s">
        <v>13</v>
      </c>
      <c r="B2" s="73"/>
      <c r="C2" s="73"/>
      <c r="D2" s="73"/>
      <c r="E2" s="73"/>
      <c r="F2" s="73"/>
      <c r="G2" s="73"/>
      <c r="H2" s="73"/>
      <c r="I2" s="73"/>
      <c r="J2" s="73"/>
      <c r="K2" s="73"/>
      <c r="L2" s="73"/>
    </row>
    <row r="3" ht="21.1" customHeight="1" spans="1:12">
      <c r="A3" s="92" t="s">
        <v>29</v>
      </c>
      <c r="B3" s="92"/>
      <c r="C3" s="92"/>
      <c r="D3" s="92"/>
      <c r="E3" s="92"/>
      <c r="F3" s="92"/>
      <c r="G3" s="92"/>
      <c r="H3" s="92"/>
      <c r="I3" s="92"/>
      <c r="J3" s="92"/>
      <c r="K3" s="89" t="s">
        <v>30</v>
      </c>
      <c r="L3" s="89"/>
    </row>
    <row r="4" ht="21.85" customHeight="1" spans="1:12">
      <c r="A4" s="75" t="s">
        <v>154</v>
      </c>
      <c r="B4" s="75"/>
      <c r="C4" s="75"/>
      <c r="D4" s="75" t="s">
        <v>155</v>
      </c>
      <c r="E4" s="75" t="s">
        <v>156</v>
      </c>
      <c r="F4" s="75" t="s">
        <v>133</v>
      </c>
      <c r="G4" s="75" t="s">
        <v>157</v>
      </c>
      <c r="H4" s="75"/>
      <c r="I4" s="75"/>
      <c r="J4" s="75"/>
      <c r="K4" s="75"/>
      <c r="L4" s="75" t="s">
        <v>158</v>
      </c>
    </row>
    <row r="5" ht="18.05" customHeight="1" spans="1:12">
      <c r="A5" s="75"/>
      <c r="B5" s="75"/>
      <c r="C5" s="75"/>
      <c r="D5" s="75"/>
      <c r="E5" s="75"/>
      <c r="F5" s="75"/>
      <c r="G5" s="75" t="s">
        <v>135</v>
      </c>
      <c r="H5" s="75" t="s">
        <v>230</v>
      </c>
      <c r="I5" s="75"/>
      <c r="J5" s="75"/>
      <c r="K5" s="75" t="s">
        <v>231</v>
      </c>
      <c r="L5" s="75"/>
    </row>
    <row r="6" ht="24.85" customHeight="1" spans="1:12">
      <c r="A6" s="75" t="s">
        <v>162</v>
      </c>
      <c r="B6" s="75" t="s">
        <v>163</v>
      </c>
      <c r="C6" s="75" t="s">
        <v>164</v>
      </c>
      <c r="D6" s="75"/>
      <c r="E6" s="75"/>
      <c r="F6" s="75"/>
      <c r="G6" s="75"/>
      <c r="H6" s="75" t="s">
        <v>217</v>
      </c>
      <c r="I6" s="75" t="s">
        <v>232</v>
      </c>
      <c r="J6" s="75" t="s">
        <v>208</v>
      </c>
      <c r="K6" s="75"/>
      <c r="L6" s="75"/>
    </row>
    <row r="7" ht="19.9" customHeight="1" spans="1:12">
      <c r="A7" s="90"/>
      <c r="B7" s="90"/>
      <c r="C7" s="90"/>
      <c r="D7" s="77"/>
      <c r="E7" s="77" t="s">
        <v>133</v>
      </c>
      <c r="F7" s="80">
        <f>G7+L7</f>
        <v>11119385.19</v>
      </c>
      <c r="G7" s="80">
        <v>10219185.19</v>
      </c>
      <c r="H7" s="80">
        <v>9062491.17</v>
      </c>
      <c r="I7" s="80"/>
      <c r="J7" s="80">
        <v>26440</v>
      </c>
      <c r="K7" s="80">
        <v>1130254.02</v>
      </c>
      <c r="L7" s="80">
        <v>900200</v>
      </c>
    </row>
    <row r="8" ht="19.9" customHeight="1" spans="1:12">
      <c r="A8" s="90"/>
      <c r="B8" s="90"/>
      <c r="C8" s="90"/>
      <c r="D8" s="81" t="s">
        <v>151</v>
      </c>
      <c r="E8" s="81" t="s">
        <v>4</v>
      </c>
      <c r="F8" s="80">
        <f>G8+L8</f>
        <v>11119385.19</v>
      </c>
      <c r="G8" s="80">
        <v>10219185.19</v>
      </c>
      <c r="H8" s="80">
        <v>9062491.17</v>
      </c>
      <c r="I8" s="80"/>
      <c r="J8" s="80">
        <v>26440</v>
      </c>
      <c r="K8" s="80">
        <v>1130254.02</v>
      </c>
      <c r="L8" s="80">
        <v>900200</v>
      </c>
    </row>
    <row r="9" ht="19.9" customHeight="1" spans="1:12">
      <c r="A9" s="90"/>
      <c r="B9" s="90"/>
      <c r="C9" s="90"/>
      <c r="D9" s="93" t="s">
        <v>152</v>
      </c>
      <c r="E9" s="93" t="s">
        <v>153</v>
      </c>
      <c r="F9" s="80">
        <f>G9+L9</f>
        <v>11119385.19</v>
      </c>
      <c r="G9" s="80">
        <v>10219185.19</v>
      </c>
      <c r="H9" s="80">
        <v>9062491.17</v>
      </c>
      <c r="I9" s="80"/>
      <c r="J9" s="80">
        <v>26440</v>
      </c>
      <c r="K9" s="80">
        <v>1130254.02</v>
      </c>
      <c r="L9" s="80">
        <v>900200</v>
      </c>
    </row>
    <row r="10" ht="19.9" customHeight="1" spans="1:12">
      <c r="A10" s="97" t="s">
        <v>165</v>
      </c>
      <c r="B10" s="97" t="s">
        <v>166</v>
      </c>
      <c r="C10" s="97" t="s">
        <v>167</v>
      </c>
      <c r="D10" s="82" t="s">
        <v>233</v>
      </c>
      <c r="E10" s="90" t="s">
        <v>169</v>
      </c>
      <c r="F10" s="83">
        <v>24840</v>
      </c>
      <c r="G10" s="83">
        <v>24840</v>
      </c>
      <c r="H10" s="94"/>
      <c r="I10" s="94"/>
      <c r="J10" s="94">
        <v>24840</v>
      </c>
      <c r="K10" s="94"/>
      <c r="L10" s="94"/>
    </row>
    <row r="11" ht="19.9" customHeight="1" spans="1:12">
      <c r="A11" s="97" t="s">
        <v>165</v>
      </c>
      <c r="B11" s="97" t="s">
        <v>166</v>
      </c>
      <c r="C11" s="97" t="s">
        <v>166</v>
      </c>
      <c r="D11" s="82" t="s">
        <v>234</v>
      </c>
      <c r="E11" s="90" t="s">
        <v>171</v>
      </c>
      <c r="F11" s="83">
        <v>804095.2</v>
      </c>
      <c r="G11" s="83">
        <v>804095.2</v>
      </c>
      <c r="H11" s="94">
        <v>804095.2</v>
      </c>
      <c r="I11" s="94"/>
      <c r="J11" s="94"/>
      <c r="K11" s="94"/>
      <c r="L11" s="94"/>
    </row>
    <row r="12" ht="19.9" customHeight="1" spans="1:12">
      <c r="A12" s="97" t="s">
        <v>165</v>
      </c>
      <c r="B12" s="97" t="s">
        <v>166</v>
      </c>
      <c r="C12" s="97" t="s">
        <v>172</v>
      </c>
      <c r="D12" s="82" t="s">
        <v>235</v>
      </c>
      <c r="E12" s="90" t="s">
        <v>174</v>
      </c>
      <c r="F12" s="83">
        <v>46200</v>
      </c>
      <c r="G12" s="83"/>
      <c r="H12" s="94"/>
      <c r="I12" s="94"/>
      <c r="J12" s="94"/>
      <c r="K12" s="94"/>
      <c r="L12" s="94">
        <v>46200</v>
      </c>
    </row>
    <row r="13" ht="19.9" customHeight="1" spans="1:12">
      <c r="A13" s="97" t="s">
        <v>165</v>
      </c>
      <c r="B13" s="97" t="s">
        <v>175</v>
      </c>
      <c r="C13" s="97" t="s">
        <v>167</v>
      </c>
      <c r="D13" s="82" t="s">
        <v>236</v>
      </c>
      <c r="E13" s="90" t="s">
        <v>177</v>
      </c>
      <c r="F13" s="83">
        <v>27566.45</v>
      </c>
      <c r="G13" s="83">
        <v>27566.45</v>
      </c>
      <c r="H13" s="94">
        <v>27566.45</v>
      </c>
      <c r="I13" s="94"/>
      <c r="J13" s="94"/>
      <c r="K13" s="94"/>
      <c r="L13" s="94"/>
    </row>
    <row r="14" ht="19.9" customHeight="1" spans="1:12">
      <c r="A14" s="97" t="s">
        <v>165</v>
      </c>
      <c r="B14" s="97" t="s">
        <v>175</v>
      </c>
      <c r="C14" s="97" t="s">
        <v>178</v>
      </c>
      <c r="D14" s="82" t="s">
        <v>237</v>
      </c>
      <c r="E14" s="90" t="s">
        <v>180</v>
      </c>
      <c r="F14" s="83">
        <v>22863.57</v>
      </c>
      <c r="G14" s="83">
        <v>22863.57</v>
      </c>
      <c r="H14" s="94">
        <v>22863.57</v>
      </c>
      <c r="I14" s="94"/>
      <c r="J14" s="94"/>
      <c r="K14" s="94"/>
      <c r="L14" s="94"/>
    </row>
    <row r="15" ht="19.9" customHeight="1" spans="1:12">
      <c r="A15" s="97" t="s">
        <v>181</v>
      </c>
      <c r="B15" s="97" t="s">
        <v>182</v>
      </c>
      <c r="C15" s="97" t="s">
        <v>167</v>
      </c>
      <c r="D15" s="82" t="s">
        <v>238</v>
      </c>
      <c r="E15" s="90" t="s">
        <v>184</v>
      </c>
      <c r="F15" s="83">
        <v>414402.23</v>
      </c>
      <c r="G15" s="83">
        <v>414402.23</v>
      </c>
      <c r="H15" s="94">
        <v>414402.23</v>
      </c>
      <c r="I15" s="94"/>
      <c r="J15" s="94"/>
      <c r="K15" s="94"/>
      <c r="L15" s="94"/>
    </row>
    <row r="16" ht="19.9" customHeight="1" spans="1:12">
      <c r="A16" s="97" t="s">
        <v>181</v>
      </c>
      <c r="B16" s="97" t="s">
        <v>182</v>
      </c>
      <c r="C16" s="97" t="s">
        <v>185</v>
      </c>
      <c r="D16" s="82" t="s">
        <v>239</v>
      </c>
      <c r="E16" s="90" t="s">
        <v>187</v>
      </c>
      <c r="F16" s="83">
        <v>142897.32</v>
      </c>
      <c r="G16" s="83">
        <v>142897.32</v>
      </c>
      <c r="H16" s="94">
        <v>142897.32</v>
      </c>
      <c r="I16" s="94"/>
      <c r="J16" s="94"/>
      <c r="K16" s="94"/>
      <c r="L16" s="94"/>
    </row>
    <row r="17" ht="19.9" customHeight="1" spans="1:12">
      <c r="A17" s="97" t="s">
        <v>181</v>
      </c>
      <c r="B17" s="97" t="s">
        <v>182</v>
      </c>
      <c r="C17" s="97" t="s">
        <v>172</v>
      </c>
      <c r="D17" s="82" t="s">
        <v>240</v>
      </c>
      <c r="E17" s="90" t="s">
        <v>189</v>
      </c>
      <c r="F17" s="83">
        <v>7600</v>
      </c>
      <c r="G17" s="83">
        <v>7600</v>
      </c>
      <c r="H17" s="94">
        <v>6000</v>
      </c>
      <c r="I17" s="94"/>
      <c r="J17" s="94">
        <v>1600</v>
      </c>
      <c r="K17" s="94"/>
      <c r="L17" s="94"/>
    </row>
    <row r="18" ht="19.9" customHeight="1" spans="1:12">
      <c r="A18" s="97" t="s">
        <v>190</v>
      </c>
      <c r="B18" s="97" t="s">
        <v>167</v>
      </c>
      <c r="C18" s="97" t="s">
        <v>167</v>
      </c>
      <c r="D18" s="82" t="s">
        <v>241</v>
      </c>
      <c r="E18" s="90" t="s">
        <v>192</v>
      </c>
      <c r="F18" s="83">
        <v>8309849.02</v>
      </c>
      <c r="G18" s="83">
        <v>7955849.02</v>
      </c>
      <c r="H18" s="94">
        <v>6825595</v>
      </c>
      <c r="I18" s="94"/>
      <c r="J18" s="94"/>
      <c r="K18" s="94">
        <v>1130254.02</v>
      </c>
      <c r="L18" s="94">
        <v>354000</v>
      </c>
    </row>
    <row r="19" ht="19.9" customHeight="1" spans="1:12">
      <c r="A19" s="106" t="s">
        <v>193</v>
      </c>
      <c r="B19" s="106" t="s">
        <v>178</v>
      </c>
      <c r="C19" s="106" t="s">
        <v>167</v>
      </c>
      <c r="D19" s="84" t="s">
        <v>242</v>
      </c>
      <c r="E19" s="91" t="s">
        <v>195</v>
      </c>
      <c r="F19" s="85">
        <v>819071.4</v>
      </c>
      <c r="G19" s="85">
        <v>819071.4</v>
      </c>
      <c r="H19" s="107">
        <v>819071.4</v>
      </c>
      <c r="I19" s="107"/>
      <c r="J19" s="107"/>
      <c r="K19" s="107"/>
      <c r="L19" s="107"/>
    </row>
    <row r="20" spans="1:12">
      <c r="A20" s="108">
        <v>214</v>
      </c>
      <c r="B20" s="108" t="s">
        <v>172</v>
      </c>
      <c r="C20" s="108" t="s">
        <v>167</v>
      </c>
      <c r="D20" s="87">
        <v>2149901</v>
      </c>
      <c r="E20" s="87" t="s">
        <v>196</v>
      </c>
      <c r="F20" s="111">
        <v>500000</v>
      </c>
      <c r="G20" s="86"/>
      <c r="H20" s="86"/>
      <c r="I20" s="86"/>
      <c r="J20" s="86"/>
      <c r="K20" s="86"/>
      <c r="L20" s="112">
        <v>500000</v>
      </c>
    </row>
    <row r="21" spans="12:12">
      <c r="L21" s="113"/>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21县级专项资金支出方向绩效目标表</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2022-03-25T02:20:00Z</dcterms:created>
  <dcterms:modified xsi:type="dcterms:W3CDTF">2023-09-01T00:42:37Z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BD588836B1A74F91A9FDE55E185049DD_12</vt:lpwstr>
  </property>
</Properties>
</file>