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Sheet1!$A$1:$P$200</definedName>
  </definedNames>
  <calcPr calcId="125725"/>
</workbook>
</file>

<file path=xl/calcChain.xml><?xml version="1.0" encoding="utf-8"?>
<calcChain xmlns="http://schemas.openxmlformats.org/spreadsheetml/2006/main">
  <c r="P200" i="1"/>
  <c r="O200"/>
  <c r="N200"/>
  <c r="M200"/>
  <c r="L200"/>
  <c r="K200"/>
  <c r="J200"/>
  <c r="I200"/>
  <c r="H200"/>
  <c r="G200"/>
  <c r="F200"/>
  <c r="E200"/>
  <c r="D200"/>
  <c r="P199"/>
  <c r="P198"/>
  <c r="P197"/>
  <c r="P196"/>
  <c r="P195"/>
  <c r="P194"/>
  <c r="L194"/>
  <c r="P193"/>
  <c r="L193"/>
  <c r="P192"/>
  <c r="L192"/>
  <c r="P191"/>
  <c r="L191"/>
  <c r="P190"/>
  <c r="L190"/>
  <c r="P189"/>
  <c r="L189"/>
  <c r="P188"/>
  <c r="L188"/>
  <c r="P187"/>
  <c r="L187"/>
  <c r="P186"/>
  <c r="L186"/>
  <c r="P185"/>
  <c r="L185"/>
  <c r="P184"/>
  <c r="L184"/>
  <c r="P183"/>
  <c r="L183"/>
  <c r="P182"/>
  <c r="L182"/>
  <c r="P181"/>
  <c r="L181"/>
  <c r="P180"/>
  <c r="L180"/>
  <c r="P179"/>
  <c r="L179"/>
  <c r="P178"/>
  <c r="L178"/>
  <c r="P177"/>
  <c r="L177"/>
  <c r="P176"/>
  <c r="L176"/>
  <c r="P175"/>
  <c r="L175"/>
  <c r="P174"/>
  <c r="L174"/>
  <c r="P173"/>
  <c r="L173"/>
  <c r="P172"/>
  <c r="L172"/>
  <c r="P171"/>
  <c r="L171"/>
  <c r="P170"/>
  <c r="L170"/>
  <c r="P169"/>
  <c r="L169"/>
  <c r="P168"/>
  <c r="L168"/>
  <c r="P167"/>
  <c r="L167"/>
  <c r="P166"/>
  <c r="L166"/>
  <c r="P165"/>
  <c r="L165"/>
  <c r="F165"/>
  <c r="P164"/>
  <c r="L164"/>
  <c r="P163"/>
  <c r="L163"/>
  <c r="P162"/>
  <c r="L162"/>
  <c r="P161"/>
  <c r="L161"/>
  <c r="P160"/>
  <c r="L160"/>
  <c r="P159"/>
  <c r="L159"/>
  <c r="P158"/>
  <c r="L158"/>
  <c r="P157"/>
  <c r="L157"/>
  <c r="P156"/>
  <c r="L156"/>
  <c r="P155"/>
  <c r="L155"/>
  <c r="P154"/>
  <c r="L154"/>
  <c r="P153"/>
  <c r="L153"/>
  <c r="P152"/>
  <c r="L152"/>
  <c r="P151"/>
  <c r="L151"/>
  <c r="P150"/>
  <c r="L150"/>
  <c r="P149"/>
  <c r="L149"/>
  <c r="F149"/>
  <c r="P148"/>
  <c r="L148"/>
  <c r="P147"/>
  <c r="L147"/>
  <c r="P146"/>
  <c r="L146"/>
  <c r="P145"/>
  <c r="L145"/>
  <c r="P144"/>
  <c r="L144"/>
  <c r="P143"/>
  <c r="L143"/>
  <c r="P142"/>
  <c r="L142"/>
  <c r="P141"/>
  <c r="L141"/>
  <c r="I141"/>
  <c r="P140"/>
  <c r="L140"/>
  <c r="P139"/>
  <c r="L139"/>
  <c r="F139"/>
  <c r="P138"/>
  <c r="L138"/>
  <c r="P137"/>
  <c r="L137"/>
  <c r="P136"/>
  <c r="L136"/>
  <c r="K136"/>
  <c r="P135"/>
  <c r="L135"/>
  <c r="P134"/>
  <c r="L134"/>
  <c r="P133"/>
  <c r="L133"/>
  <c r="P132"/>
  <c r="L132"/>
  <c r="P131"/>
  <c r="L131"/>
  <c r="K131"/>
  <c r="P130"/>
  <c r="L130"/>
  <c r="K130"/>
  <c r="P129"/>
  <c r="L129"/>
  <c r="K129"/>
  <c r="P128"/>
  <c r="L128"/>
  <c r="K128"/>
  <c r="P127"/>
  <c r="L127"/>
  <c r="K127"/>
  <c r="P126"/>
  <c r="L126"/>
  <c r="P125"/>
  <c r="L125"/>
  <c r="K125"/>
  <c r="P124"/>
  <c r="L124"/>
  <c r="K124"/>
  <c r="P123"/>
  <c r="L123"/>
  <c r="P122"/>
  <c r="L122"/>
  <c r="P121"/>
  <c r="L121"/>
  <c r="P120"/>
  <c r="L120"/>
  <c r="K120"/>
  <c r="P119"/>
  <c r="L119"/>
  <c r="K119"/>
  <c r="P118"/>
  <c r="L118"/>
  <c r="P117"/>
  <c r="L117"/>
  <c r="K117"/>
  <c r="P116"/>
  <c r="L116"/>
  <c r="K116"/>
  <c r="P115"/>
  <c r="L115"/>
  <c r="K115"/>
  <c r="P114"/>
  <c r="L114"/>
  <c r="P113"/>
  <c r="L113"/>
  <c r="P112"/>
  <c r="L112"/>
  <c r="P111"/>
  <c r="L111"/>
  <c r="P110"/>
  <c r="L110"/>
  <c r="K110"/>
  <c r="P109"/>
  <c r="L109"/>
  <c r="G109"/>
  <c r="P108"/>
  <c r="L108"/>
  <c r="K108"/>
  <c r="I108"/>
  <c r="P107"/>
  <c r="L107"/>
  <c r="K107"/>
  <c r="P106"/>
  <c r="L106"/>
  <c r="K106"/>
  <c r="F106"/>
  <c r="P105"/>
  <c r="L105"/>
  <c r="K105"/>
  <c r="P104"/>
  <c r="L104"/>
  <c r="K104"/>
  <c r="P103"/>
  <c r="L103"/>
  <c r="K103"/>
  <c r="I103"/>
  <c r="P102"/>
  <c r="L102"/>
  <c r="I102"/>
  <c r="P101"/>
  <c r="L101"/>
  <c r="K101"/>
  <c r="I101"/>
  <c r="P100"/>
  <c r="L100"/>
  <c r="P99"/>
  <c r="L99"/>
  <c r="K99"/>
  <c r="P98"/>
  <c r="L98"/>
  <c r="P97"/>
  <c r="L97"/>
  <c r="K97"/>
  <c r="F97"/>
  <c r="P96"/>
  <c r="L96"/>
  <c r="F96"/>
  <c r="P95"/>
  <c r="L95"/>
  <c r="P94"/>
  <c r="L94"/>
  <c r="F94"/>
  <c r="P93"/>
  <c r="L93"/>
  <c r="F93"/>
  <c r="P92"/>
  <c r="L92"/>
  <c r="P91"/>
  <c r="L91"/>
  <c r="P90"/>
  <c r="L90"/>
  <c r="K90"/>
  <c r="P89"/>
  <c r="L89"/>
  <c r="K89"/>
  <c r="P88"/>
  <c r="L88"/>
  <c r="P87"/>
  <c r="L87"/>
  <c r="K87"/>
  <c r="P86"/>
  <c r="L86"/>
  <c r="K86"/>
  <c r="P85"/>
  <c r="L85"/>
  <c r="K85"/>
  <c r="P84"/>
  <c r="L84"/>
  <c r="K84"/>
  <c r="P83"/>
  <c r="L83"/>
  <c r="K83"/>
  <c r="P82"/>
  <c r="L82"/>
  <c r="P81"/>
  <c r="L81"/>
  <c r="P80"/>
  <c r="L80"/>
  <c r="P79"/>
  <c r="L79"/>
  <c r="P78"/>
  <c r="L78"/>
  <c r="P77"/>
  <c r="L77"/>
  <c r="P76"/>
  <c r="L76"/>
  <c r="P75"/>
  <c r="L75"/>
  <c r="P74"/>
  <c r="L74"/>
  <c r="P73"/>
  <c r="L73"/>
  <c r="P72"/>
  <c r="L72"/>
  <c r="P71"/>
  <c r="L71"/>
  <c r="P70"/>
  <c r="L70"/>
  <c r="P69"/>
  <c r="L69"/>
  <c r="P68"/>
  <c r="L68"/>
  <c r="P67"/>
  <c r="L67"/>
  <c r="P66"/>
  <c r="L66"/>
  <c r="P65"/>
  <c r="L65"/>
  <c r="P64"/>
  <c r="L64"/>
  <c r="P63"/>
  <c r="L63"/>
  <c r="P62"/>
  <c r="L62"/>
  <c r="F62"/>
  <c r="P61"/>
  <c r="L61"/>
  <c r="P60"/>
  <c r="L60"/>
  <c r="P59"/>
  <c r="L59"/>
  <c r="F59"/>
  <c r="P58"/>
  <c r="L58"/>
  <c r="F58"/>
  <c r="P57"/>
  <c r="L57"/>
  <c r="I57"/>
  <c r="P56"/>
  <c r="L56"/>
  <c r="P55"/>
  <c r="L55"/>
  <c r="P54"/>
  <c r="L54"/>
  <c r="P53"/>
  <c r="L53"/>
  <c r="P52"/>
  <c r="L52"/>
  <c r="P51"/>
  <c r="L51"/>
  <c r="P50"/>
  <c r="L50"/>
  <c r="P49"/>
  <c r="L49"/>
  <c r="P48"/>
  <c r="L48"/>
  <c r="P47"/>
  <c r="L47"/>
  <c r="P46"/>
  <c r="L46"/>
  <c r="P45"/>
  <c r="L45"/>
  <c r="K45"/>
  <c r="P44"/>
  <c r="L44"/>
  <c r="F44"/>
  <c r="P43"/>
  <c r="L43"/>
  <c r="F43"/>
  <c r="P42"/>
  <c r="L42"/>
  <c r="K42"/>
  <c r="P41"/>
  <c r="L41"/>
  <c r="I41"/>
  <c r="P40"/>
  <c r="L40"/>
  <c r="P39"/>
  <c r="L39"/>
  <c r="P38"/>
  <c r="L38"/>
  <c r="P37"/>
  <c r="L37"/>
  <c r="P36"/>
  <c r="L36"/>
  <c r="F36"/>
  <c r="P35"/>
  <c r="L35"/>
  <c r="F35"/>
  <c r="P34"/>
  <c r="L34"/>
  <c r="F34"/>
  <c r="P33"/>
  <c r="L33"/>
  <c r="P32"/>
  <c r="L32"/>
  <c r="G32"/>
  <c r="P31"/>
  <c r="L31"/>
  <c r="P30"/>
  <c r="L30"/>
  <c r="F30"/>
  <c r="P29"/>
  <c r="L29"/>
  <c r="P28"/>
  <c r="L28"/>
  <c r="P27"/>
  <c r="L27"/>
  <c r="P26"/>
  <c r="L26"/>
  <c r="P25"/>
  <c r="L25"/>
  <c r="P24"/>
  <c r="L24"/>
  <c r="P23"/>
  <c r="L23"/>
  <c r="P22"/>
  <c r="L22"/>
  <c r="P21"/>
  <c r="L21"/>
  <c r="P20"/>
  <c r="L20"/>
  <c r="K20"/>
  <c r="G20"/>
  <c r="P19"/>
  <c r="L19"/>
  <c r="K19"/>
  <c r="G19"/>
  <c r="P18"/>
  <c r="L18"/>
  <c r="P17"/>
  <c r="L17"/>
  <c r="P16"/>
  <c r="L16"/>
  <c r="P15"/>
  <c r="L15"/>
  <c r="P14"/>
  <c r="L14"/>
  <c r="P13"/>
  <c r="L13"/>
  <c r="P12"/>
  <c r="L12"/>
  <c r="P11"/>
  <c r="L11"/>
  <c r="P10"/>
  <c r="L10"/>
  <c r="P9"/>
  <c r="L9"/>
  <c r="P8"/>
  <c r="L8"/>
  <c r="P7"/>
  <c r="L7"/>
  <c r="P6"/>
  <c r="L6"/>
  <c r="P5"/>
  <c r="L5"/>
  <c r="P4"/>
  <c r="L4"/>
  <c r="G4"/>
  <c r="P3"/>
  <c r="L3"/>
  <c r="I3"/>
</calcChain>
</file>

<file path=xl/sharedStrings.xml><?xml version="1.0" encoding="utf-8"?>
<sst xmlns="http://schemas.openxmlformats.org/spreadsheetml/2006/main" count="418" uniqueCount="306">
  <si>
    <t>序号</t>
  </si>
  <si>
    <t>种植大户</t>
  </si>
  <si>
    <t>村组</t>
  </si>
  <si>
    <t>早稻播种面（亩）</t>
  </si>
  <si>
    <t>早稻种子补贴40元/亩（元）</t>
  </si>
  <si>
    <t xml:space="preserve">早稻30-50亩以上种粮大户补贴50元/亩（元） </t>
  </si>
  <si>
    <t xml:space="preserve">早稻50-100亩种粮大户补贴60元/亩 
（元）  </t>
  </si>
  <si>
    <t>早稻100-150亩种粮大户补贴80元/亩
（元）</t>
  </si>
  <si>
    <t>150亩以上种粮大户补贴100元/亩（元）</t>
  </si>
  <si>
    <t>早稻机插机抛补贴50元/亩（元）</t>
  </si>
  <si>
    <t>早稻集中育秧面积（亩）</t>
  </si>
  <si>
    <t>早稻集中育秧补贴60元/亩（元）</t>
  </si>
  <si>
    <t>“优秀种粮大户”奖补资金
（元）</t>
  </si>
  <si>
    <t>“双季稻千亩示范片”奖补资金（元）</t>
  </si>
  <si>
    <t>“耕地抛荒治理先进村”奖补资金
（元）</t>
  </si>
  <si>
    <t>合计（元）</t>
  </si>
  <si>
    <t>备注</t>
  </si>
  <si>
    <t>刘光辉</t>
  </si>
  <si>
    <t>花田村桥头</t>
  </si>
  <si>
    <t>谢新桥</t>
  </si>
  <si>
    <t>花田村谭家组</t>
  </si>
  <si>
    <t>肖华红种植，谢新桥代领。</t>
  </si>
  <si>
    <t>黄铁军</t>
  </si>
  <si>
    <t>花田村谢家</t>
  </si>
  <si>
    <t>陈小林</t>
  </si>
  <si>
    <t>黄松文</t>
  </si>
  <si>
    <t>黄乐葵</t>
  </si>
  <si>
    <t>谭利华</t>
  </si>
  <si>
    <t>黄寿平</t>
  </si>
  <si>
    <t>花田村老屋1</t>
  </si>
  <si>
    <t>黄建平</t>
  </si>
  <si>
    <t>黄佑良</t>
  </si>
  <si>
    <t>花田村穿石</t>
  </si>
  <si>
    <t>陈文胜</t>
  </si>
  <si>
    <t>陈光明</t>
  </si>
  <si>
    <t>伍开生</t>
  </si>
  <si>
    <t>花田村黎家</t>
  </si>
  <si>
    <t>伍水林</t>
  </si>
  <si>
    <t>易世明</t>
  </si>
  <si>
    <t>花田村合塘</t>
  </si>
  <si>
    <t>吴世民</t>
  </si>
  <si>
    <t>王华保</t>
  </si>
  <si>
    <t>龙潭村四清组</t>
  </si>
  <si>
    <t>董国华</t>
  </si>
  <si>
    <t>龙潭村杨家组</t>
  </si>
  <si>
    <t>皮长旺</t>
  </si>
  <si>
    <t>龙潭村龙乔组</t>
  </si>
  <si>
    <t>陈铁钢</t>
  </si>
  <si>
    <t>龙潭村上屋组</t>
  </si>
  <si>
    <t>文平安</t>
  </si>
  <si>
    <t>龙潭村荷叶组</t>
  </si>
  <si>
    <t>文平国</t>
  </si>
  <si>
    <t>颜永平</t>
  </si>
  <si>
    <t>喻锦桂</t>
  </si>
  <si>
    <t>喻永祥</t>
  </si>
  <si>
    <t>喻锦明</t>
  </si>
  <si>
    <t>何新文</t>
  </si>
  <si>
    <t>龙潭村八斗组</t>
  </si>
  <si>
    <t>尹和平</t>
  </si>
  <si>
    <t>太田村兴田组</t>
  </si>
  <si>
    <t>尹金云种植，尹和平代领。</t>
  </si>
  <si>
    <t>谢长林</t>
  </si>
  <si>
    <t>太田村桐仁组</t>
  </si>
  <si>
    <t>肖仲炎</t>
  </si>
  <si>
    <t>肖小明</t>
  </si>
  <si>
    <t>龙铁牛</t>
  </si>
  <si>
    <t>太田村太车组</t>
  </si>
  <si>
    <t>齐少海</t>
  </si>
  <si>
    <t>太田村长沙组</t>
  </si>
  <si>
    <t>齐国平</t>
  </si>
  <si>
    <t>太田村新沙组</t>
  </si>
  <si>
    <t>齐春平</t>
  </si>
  <si>
    <t>谭岳云</t>
  </si>
  <si>
    <t>太田村长龙组</t>
  </si>
  <si>
    <t>谭石庄</t>
  </si>
  <si>
    <t>刘立清</t>
  </si>
  <si>
    <t>郭启富</t>
  </si>
  <si>
    <t>太田村下烟竹组</t>
  </si>
  <si>
    <t>尹建新</t>
  </si>
  <si>
    <t>龙解平</t>
  </si>
  <si>
    <t>太田村桐木组</t>
  </si>
  <si>
    <t>刘建高</t>
  </si>
  <si>
    <t>太田村泉塘组</t>
  </si>
  <si>
    <t>马国云</t>
  </si>
  <si>
    <t>文家村新屋组</t>
  </si>
  <si>
    <t>马太安</t>
  </si>
  <si>
    <t>文家村双江组</t>
  </si>
  <si>
    <t>罗建元</t>
  </si>
  <si>
    <t>文家村陈家组</t>
  </si>
  <si>
    <t>肖建军</t>
  </si>
  <si>
    <t>文家村立志组</t>
  </si>
  <si>
    <t>肖电平</t>
  </si>
  <si>
    <t>肖万青</t>
  </si>
  <si>
    <t>马灯泉</t>
  </si>
  <si>
    <t>文家村上塘组</t>
  </si>
  <si>
    <t>罗新跃</t>
  </si>
  <si>
    <t>罗开科</t>
  </si>
  <si>
    <t>文家村罗家组</t>
  </si>
  <si>
    <t>罗跃云</t>
  </si>
  <si>
    <t>刘汉明</t>
  </si>
  <si>
    <t>龙斌</t>
  </si>
  <si>
    <t>文家村飞跃组</t>
  </si>
  <si>
    <t>吴建洋</t>
  </si>
  <si>
    <t>西冲村新龙组</t>
  </si>
  <si>
    <t>肖新忠</t>
  </si>
  <si>
    <t>西冲村红旗组</t>
  </si>
  <si>
    <t>肖建明</t>
  </si>
  <si>
    <t>陈先进</t>
  </si>
  <si>
    <t>西冲村新油组</t>
  </si>
  <si>
    <t>齐先雄</t>
  </si>
  <si>
    <t>西冲村光明组</t>
  </si>
  <si>
    <t>彭雪平</t>
  </si>
  <si>
    <t>西冲村新风组</t>
  </si>
  <si>
    <t>彭亮</t>
  </si>
  <si>
    <t>西冲村东风组</t>
  </si>
  <si>
    <t>陈祖新</t>
  </si>
  <si>
    <t>刘忠和</t>
  </si>
  <si>
    <t>刘志远</t>
  </si>
  <si>
    <t>西冲村油屋组</t>
  </si>
  <si>
    <t>谢启初</t>
  </si>
  <si>
    <t>陈维新</t>
  </si>
  <si>
    <t>陈泽淮</t>
  </si>
  <si>
    <t>西冲村兴旺组</t>
  </si>
  <si>
    <t>黄冬伏</t>
  </si>
  <si>
    <t>陈铁卓</t>
  </si>
  <si>
    <t>齐包安</t>
  </si>
  <si>
    <t>齐龙兴</t>
  </si>
  <si>
    <t>陈建平</t>
  </si>
  <si>
    <t>陈长平</t>
  </si>
  <si>
    <t>文铁云</t>
  </si>
  <si>
    <t>齐树云</t>
  </si>
  <si>
    <t>彭松泉</t>
  </si>
  <si>
    <t>齐万清</t>
  </si>
  <si>
    <t>彭加水</t>
  </si>
  <si>
    <t>陈大朋</t>
  </si>
  <si>
    <t>肖天学</t>
  </si>
  <si>
    <t>西冲村刘家组</t>
  </si>
  <si>
    <t>侯贻正</t>
  </si>
  <si>
    <t>新华村长形组</t>
  </si>
  <si>
    <t>侯连壮</t>
  </si>
  <si>
    <t>新华村凤凰组</t>
  </si>
  <si>
    <t>刘章文</t>
  </si>
  <si>
    <t>新华村金凤组</t>
  </si>
  <si>
    <t>侯秋华</t>
  </si>
  <si>
    <t>新华村新凤组</t>
  </si>
  <si>
    <t>肖惟干</t>
  </si>
  <si>
    <t>邹茂秋</t>
  </si>
  <si>
    <t>侯连成</t>
  </si>
  <si>
    <t>肖维启</t>
  </si>
  <si>
    <t>陈新洋</t>
  </si>
  <si>
    <t>刘文定</t>
  </si>
  <si>
    <t>新燕村和平组</t>
  </si>
  <si>
    <t>李伏初</t>
  </si>
  <si>
    <t>新燕村新屋组</t>
  </si>
  <si>
    <t>刘月明</t>
  </si>
  <si>
    <t>新燕村新元组</t>
  </si>
  <si>
    <t>文春元</t>
  </si>
  <si>
    <t>新燕村新枫组</t>
  </si>
  <si>
    <t>陈冬术</t>
  </si>
  <si>
    <t>新燕村麻石组</t>
  </si>
  <si>
    <t>邱伏桂</t>
  </si>
  <si>
    <t>新燕村尹家组</t>
  </si>
  <si>
    <t>黄正早</t>
  </si>
  <si>
    <t>新燕村双合组</t>
  </si>
  <si>
    <t>罗铁华</t>
  </si>
  <si>
    <t>黄新国</t>
  </si>
  <si>
    <t>新燕村春燕组</t>
  </si>
  <si>
    <t>李新飞</t>
  </si>
  <si>
    <t>砖桥村象形组</t>
  </si>
  <si>
    <t>龙明山</t>
  </si>
  <si>
    <t>砖桥村何家组</t>
  </si>
  <si>
    <t>齐文斌</t>
  </si>
  <si>
    <t>砖桥村卫星组</t>
  </si>
  <si>
    <t>谭建安</t>
  </si>
  <si>
    <t>砖桥村老湾组</t>
  </si>
  <si>
    <t>王铁桥</t>
  </si>
  <si>
    <t>袁吉林</t>
  </si>
  <si>
    <t>谢竹秋</t>
  </si>
  <si>
    <t>王辉</t>
  </si>
  <si>
    <t>砖桥村湾头组</t>
  </si>
  <si>
    <t>蔡水余</t>
  </si>
  <si>
    <t>砖桥村砖桥组</t>
  </si>
  <si>
    <t>袁海荣</t>
  </si>
  <si>
    <t>砖桥村老屋组</t>
  </si>
  <si>
    <t>袁孝华</t>
  </si>
  <si>
    <t>文建香</t>
  </si>
  <si>
    <t>袁元心</t>
  </si>
  <si>
    <t>谢祖德</t>
  </si>
  <si>
    <t>吴安清</t>
  </si>
  <si>
    <t>砖桥村太平组</t>
  </si>
  <si>
    <t>吴开学</t>
  </si>
  <si>
    <t>吴仕林</t>
  </si>
  <si>
    <t>吴湘元</t>
  </si>
  <si>
    <t>吴铁光</t>
  </si>
  <si>
    <t>陈万丰</t>
  </si>
  <si>
    <t>吴运秋</t>
  </si>
  <si>
    <t>谢初云</t>
  </si>
  <si>
    <t>砖桥村杨柳组</t>
  </si>
  <si>
    <t>肖剑光</t>
  </si>
  <si>
    <t>吴雨鹏</t>
  </si>
  <si>
    <t>吴细林</t>
  </si>
  <si>
    <t>吴田生</t>
  </si>
  <si>
    <t>陈取兴</t>
  </si>
  <si>
    <t>砖桥村虎形组</t>
  </si>
  <si>
    <t>肖招飞</t>
  </si>
  <si>
    <t>谢水龙</t>
  </si>
  <si>
    <t>谢水林</t>
  </si>
  <si>
    <t>谢谷明</t>
  </si>
  <si>
    <t>袁云山</t>
  </si>
  <si>
    <t>砖桥村石桥组</t>
  </si>
  <si>
    <t>曾呈祥</t>
  </si>
  <si>
    <t>谢玉山</t>
  </si>
  <si>
    <t>谢国祥</t>
  </si>
  <si>
    <t>匡军</t>
  </si>
  <si>
    <t>砖桥村雷家组</t>
  </si>
  <si>
    <t>匡少云</t>
  </si>
  <si>
    <t>石树球</t>
  </si>
  <si>
    <t>砖桥村新屋组</t>
  </si>
  <si>
    <t>尹水林</t>
  </si>
  <si>
    <t>砖桥村小冲组</t>
  </si>
  <si>
    <t>肖梅生</t>
  </si>
  <si>
    <t>马宁</t>
  </si>
  <si>
    <t>砖桥村朱前组</t>
  </si>
  <si>
    <t>肖利民</t>
  </si>
  <si>
    <t>石龙组</t>
  </si>
  <si>
    <t>刘中良</t>
  </si>
  <si>
    <t>紫云村白竹</t>
  </si>
  <si>
    <t>刘松柏</t>
  </si>
  <si>
    <t>肖国兵</t>
  </si>
  <si>
    <t>紫云村和平</t>
  </si>
  <si>
    <t>肖松柏</t>
  </si>
  <si>
    <t>侯石林</t>
  </si>
  <si>
    <t>侯冬英</t>
  </si>
  <si>
    <t>刘炳元</t>
  </si>
  <si>
    <t>紫云村先进</t>
  </si>
  <si>
    <t>秦泽云</t>
  </si>
  <si>
    <t>紫云村清水</t>
  </si>
  <si>
    <t>刘春泉</t>
  </si>
  <si>
    <t>文运初</t>
  </si>
  <si>
    <t>紫云村太屋</t>
  </si>
  <si>
    <t>刘炳秋</t>
  </si>
  <si>
    <t>马伏英</t>
  </si>
  <si>
    <t>文定凡</t>
  </si>
  <si>
    <t>紫云村樟树</t>
  </si>
  <si>
    <t>邹忠明</t>
  </si>
  <si>
    <t>紫云村桃沅</t>
  </si>
  <si>
    <t>邹冬生</t>
  </si>
  <si>
    <t>谭斌</t>
  </si>
  <si>
    <t>邹新文</t>
  </si>
  <si>
    <t>秦雷清</t>
  </si>
  <si>
    <t>紫云村同心</t>
  </si>
  <si>
    <t>张建军</t>
  </si>
  <si>
    <t>紫云村同古</t>
  </si>
  <si>
    <t>张长发</t>
  </si>
  <si>
    <t>张长松</t>
  </si>
  <si>
    <t>胡柏平</t>
  </si>
  <si>
    <t>紫云村桂花</t>
  </si>
  <si>
    <t>尹银满</t>
  </si>
  <si>
    <t>文定和</t>
  </si>
  <si>
    <t>紫云村双江2</t>
  </si>
  <si>
    <t>文清云</t>
  </si>
  <si>
    <t>秦湘泉</t>
  </si>
  <si>
    <t>秦铁机</t>
  </si>
  <si>
    <t>马乐先</t>
  </si>
  <si>
    <t>紫云村双田</t>
  </si>
  <si>
    <t>黄育林</t>
  </si>
  <si>
    <t>陈大忠</t>
  </si>
  <si>
    <t>马乐清</t>
  </si>
  <si>
    <t>谭林科</t>
  </si>
  <si>
    <t>谢忠山</t>
  </si>
  <si>
    <t>紫云村双江1</t>
  </si>
  <si>
    <t>谢胜海</t>
  </si>
  <si>
    <t>谭森林</t>
  </si>
  <si>
    <t>谢铁山</t>
  </si>
  <si>
    <t>谭湘辉</t>
  </si>
  <si>
    <t>谭湘荣</t>
  </si>
  <si>
    <t>何庚生</t>
  </si>
  <si>
    <t>紫云村何家</t>
  </si>
  <si>
    <t>秦先如</t>
  </si>
  <si>
    <t>唐运旭</t>
  </si>
  <si>
    <t>紫云村山花</t>
  </si>
  <si>
    <t>紫云村双合</t>
  </si>
  <si>
    <t>文秋桂</t>
  </si>
  <si>
    <t>肖连启</t>
  </si>
  <si>
    <t>紫云村石咀</t>
  </si>
  <si>
    <t>谢梅庄</t>
  </si>
  <si>
    <t>邹莆文</t>
  </si>
  <si>
    <t>邹佑文</t>
  </si>
  <si>
    <t>刘双桂</t>
  </si>
  <si>
    <t>紫云村李家</t>
  </si>
  <si>
    <t>刘光运</t>
  </si>
  <si>
    <t>紫云村新建</t>
  </si>
  <si>
    <t>肖文</t>
  </si>
  <si>
    <t>太田村</t>
  </si>
  <si>
    <t>黄国友</t>
  </si>
  <si>
    <t>花田村</t>
  </si>
  <si>
    <t>195</t>
  </si>
  <si>
    <t>邹志国</t>
  </si>
  <si>
    <t>紫云村</t>
  </si>
  <si>
    <t>196</t>
  </si>
  <si>
    <t>夏飞跃</t>
  </si>
  <si>
    <t>197</t>
  </si>
  <si>
    <t>彭中波</t>
  </si>
  <si>
    <t>新华村</t>
  </si>
  <si>
    <t>龙潭镇2022年早稻种子、集中育秧、种植奖补补贴明细合计</t>
    <phoneticPr fontId="6" type="noConversion"/>
  </si>
  <si>
    <t>株洲市渌口区龙潭镇2022年粮食生产奖补明细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</si>
</sst>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0169\&#40857;&#28525;&#38215;&#27719;&#24635;&#34920;\0169&#40857;&#28525;&#38215;&#27719;&#24635;&#34920;&#65288;&#24050;&#20462;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汇总表"/>
      <sheetName val="镇明细"/>
      <sheetName val="40元"/>
      <sheetName val="50"/>
      <sheetName val="60"/>
      <sheetName val="大户50"/>
      <sheetName val="大户60"/>
      <sheetName val="大户80"/>
      <sheetName val="大户100"/>
    </sheetNames>
    <sheetDataSet>
      <sheetData sheetId="0"/>
      <sheetData sheetId="1"/>
      <sheetData sheetId="2"/>
      <sheetData sheetId="3"/>
      <sheetData sheetId="4">
        <row r="5">
          <cell r="B5" t="str">
            <v>王华保</v>
          </cell>
          <cell r="C5" t="str">
            <v>龙潭村四清组</v>
          </cell>
          <cell r="D5">
            <v>18073355740</v>
          </cell>
          <cell r="E5" t="str">
            <v>龙潭支行</v>
          </cell>
          <cell r="F5" t="str">
            <v>82020000073419731011</v>
          </cell>
          <cell r="G5" t="str">
            <v>430221195308171419</v>
          </cell>
          <cell r="J5">
            <v>44.88</v>
          </cell>
          <cell r="M5">
            <v>44.88</v>
          </cell>
          <cell r="N5">
            <v>2692.8</v>
          </cell>
        </row>
        <row r="6">
          <cell r="B6" t="str">
            <v>董国华</v>
          </cell>
          <cell r="C6" t="str">
            <v>龙潭村杨家组</v>
          </cell>
          <cell r="D6">
            <v>18473303037</v>
          </cell>
          <cell r="E6" t="str">
            <v>龙潭支行</v>
          </cell>
          <cell r="F6" t="str">
            <v>82021140010072707011</v>
          </cell>
          <cell r="G6" t="str">
            <v>430221196707121421</v>
          </cell>
          <cell r="I6">
            <v>50</v>
          </cell>
          <cell r="M6">
            <v>50</v>
          </cell>
          <cell r="N6">
            <v>3000</v>
          </cell>
        </row>
        <row r="7">
          <cell r="B7" t="str">
            <v>尹建新</v>
          </cell>
          <cell r="C7" t="str">
            <v>太田村下烟竹组</v>
          </cell>
          <cell r="D7">
            <v>15197313359</v>
          </cell>
          <cell r="E7" t="str">
            <v>农村信用社</v>
          </cell>
          <cell r="F7" t="str">
            <v>82020000073984828011</v>
          </cell>
          <cell r="G7" t="str">
            <v>430221196901201732</v>
          </cell>
          <cell r="I7">
            <v>4</v>
          </cell>
          <cell r="M7">
            <v>4</v>
          </cell>
          <cell r="N7">
            <v>240</v>
          </cell>
        </row>
        <row r="8">
          <cell r="B8" t="str">
            <v>马国云</v>
          </cell>
          <cell r="C8" t="str">
            <v>文家村新屋组</v>
          </cell>
          <cell r="D8">
            <v>15073368017</v>
          </cell>
          <cell r="E8" t="str">
            <v>珠江农商行砖桥支行</v>
          </cell>
          <cell r="F8" t="str">
            <v>81010700004118400</v>
          </cell>
          <cell r="G8" t="str">
            <v>43022119651008177X</v>
          </cell>
          <cell r="I8">
            <v>2</v>
          </cell>
          <cell r="M8">
            <v>2</v>
          </cell>
          <cell r="N8">
            <v>120</v>
          </cell>
        </row>
        <row r="9">
          <cell r="B9" t="str">
            <v>侯贻正</v>
          </cell>
          <cell r="C9" t="str">
            <v>新华村长形组</v>
          </cell>
          <cell r="D9">
            <v>18373320339</v>
          </cell>
          <cell r="E9" t="str">
            <v>珠江农商银行龙潭支行</v>
          </cell>
          <cell r="F9" t="str">
            <v>81010700003858341</v>
          </cell>
          <cell r="G9" t="str">
            <v>430221196907171415</v>
          </cell>
          <cell r="I9">
            <v>10.7</v>
          </cell>
          <cell r="M9">
            <v>10.7</v>
          </cell>
          <cell r="N9">
            <v>642</v>
          </cell>
        </row>
        <row r="10">
          <cell r="B10" t="str">
            <v>侯连壮</v>
          </cell>
          <cell r="C10" t="str">
            <v>新华村凤凰组</v>
          </cell>
          <cell r="D10">
            <v>13378036217</v>
          </cell>
          <cell r="E10" t="str">
            <v>珠江农商银行龙潭支行</v>
          </cell>
          <cell r="F10" t="str">
            <v>8202000073410906011</v>
          </cell>
          <cell r="G10" t="str">
            <v>430221195206241412</v>
          </cell>
          <cell r="I10">
            <v>4.5999999999999996</v>
          </cell>
          <cell r="M10">
            <v>4.5999999999999996</v>
          </cell>
          <cell r="N10">
            <v>276</v>
          </cell>
        </row>
        <row r="11">
          <cell r="B11" t="str">
            <v>刘章文</v>
          </cell>
          <cell r="C11" t="str">
            <v>新华村金凤组</v>
          </cell>
          <cell r="D11">
            <v>13574277429</v>
          </cell>
          <cell r="E11" t="str">
            <v>珠江农商银行龙潭支行</v>
          </cell>
          <cell r="F11" t="str">
            <v>82021140017071112011</v>
          </cell>
          <cell r="G11" t="str">
            <v>430221196711051411</v>
          </cell>
          <cell r="I11">
            <v>4.5</v>
          </cell>
          <cell r="M11">
            <v>4.5</v>
          </cell>
          <cell r="N11">
            <v>270</v>
          </cell>
        </row>
        <row r="12">
          <cell r="B12" t="str">
            <v>侯秋华</v>
          </cell>
          <cell r="C12" t="str">
            <v>新华村新凤组</v>
          </cell>
          <cell r="D12">
            <v>19891937415</v>
          </cell>
          <cell r="E12" t="str">
            <v>珠江农商银行龙潭支行</v>
          </cell>
          <cell r="F12" t="str">
            <v>82020000073411126011</v>
          </cell>
          <cell r="G12" t="str">
            <v>430221195108171473</v>
          </cell>
          <cell r="I12">
            <v>5</v>
          </cell>
          <cell r="M12">
            <v>5</v>
          </cell>
          <cell r="N12">
            <v>300</v>
          </cell>
        </row>
        <row r="13">
          <cell r="B13" t="str">
            <v>肖惟干</v>
          </cell>
          <cell r="C13" t="str">
            <v>新华村新凤组</v>
          </cell>
          <cell r="D13">
            <v>13773135871</v>
          </cell>
          <cell r="E13" t="str">
            <v>珠江农商银行龙潭支行</v>
          </cell>
          <cell r="F13" t="str">
            <v>82020000073411055011</v>
          </cell>
          <cell r="G13" t="str">
            <v>430221195506271410</v>
          </cell>
          <cell r="I13">
            <v>4.5999999999999996</v>
          </cell>
          <cell r="M13">
            <v>4.5999999999999996</v>
          </cell>
          <cell r="N13">
            <v>276</v>
          </cell>
        </row>
        <row r="14">
          <cell r="B14" t="str">
            <v>侯连成</v>
          </cell>
          <cell r="C14" t="str">
            <v>新华村凤凰组</v>
          </cell>
          <cell r="D14">
            <v>18169438350</v>
          </cell>
          <cell r="E14" t="str">
            <v>珠江农商银行龙潭支行</v>
          </cell>
          <cell r="F14" t="str">
            <v>82020000073410889011</v>
          </cell>
          <cell r="G14" t="str">
            <v>430221196411031435</v>
          </cell>
          <cell r="I14">
            <v>5.4</v>
          </cell>
          <cell r="M14">
            <v>5.4</v>
          </cell>
          <cell r="N14">
            <v>324</v>
          </cell>
        </row>
        <row r="15">
          <cell r="B15" t="str">
            <v>肖维启</v>
          </cell>
          <cell r="C15" t="str">
            <v>新华村长形组</v>
          </cell>
          <cell r="D15">
            <v>13973375742</v>
          </cell>
          <cell r="E15" t="str">
            <v>珠江农商银行龙潭支行</v>
          </cell>
          <cell r="F15" t="str">
            <v>82020000073410611011</v>
          </cell>
          <cell r="G15" t="str">
            <v>430221195011161412</v>
          </cell>
          <cell r="I15">
            <v>3.1</v>
          </cell>
          <cell r="M15">
            <v>3.1</v>
          </cell>
          <cell r="N15">
            <v>186</v>
          </cell>
        </row>
        <row r="16">
          <cell r="B16" t="str">
            <v>邱伏桂</v>
          </cell>
          <cell r="C16" t="str">
            <v>新燕村尹家组</v>
          </cell>
          <cell r="D16">
            <v>15292223497</v>
          </cell>
          <cell r="E16" t="str">
            <v>农商银行</v>
          </cell>
          <cell r="F16" t="str">
            <v>82021140014255798011</v>
          </cell>
          <cell r="G16" t="str">
            <v>430221197303261414</v>
          </cell>
          <cell r="I16">
            <v>33</v>
          </cell>
          <cell r="M16">
            <v>33</v>
          </cell>
          <cell r="N16">
            <v>1980</v>
          </cell>
        </row>
        <row r="17">
          <cell r="B17" t="str">
            <v>罗铁华</v>
          </cell>
          <cell r="C17" t="str">
            <v>新燕村新枫组</v>
          </cell>
          <cell r="D17">
            <v>15173343150</v>
          </cell>
          <cell r="E17" t="str">
            <v>农商银行</v>
          </cell>
          <cell r="F17" t="str">
            <v>82020000073421257011</v>
          </cell>
          <cell r="G17" t="str">
            <v>430221194612281415</v>
          </cell>
          <cell r="I17">
            <v>4.8</v>
          </cell>
          <cell r="M17">
            <v>4.8</v>
          </cell>
          <cell r="N17">
            <v>288</v>
          </cell>
        </row>
        <row r="18">
          <cell r="B18" t="str">
            <v>李新飞</v>
          </cell>
          <cell r="C18" t="str">
            <v>砖桥村象形组</v>
          </cell>
          <cell r="D18">
            <v>13974161778</v>
          </cell>
          <cell r="E18" t="str">
            <v>砖桥农村信用社</v>
          </cell>
          <cell r="F18" t="str">
            <v>82010700000541817</v>
          </cell>
          <cell r="G18" t="str">
            <v>43022119701027713X</v>
          </cell>
          <cell r="K18">
            <v>111.37</v>
          </cell>
          <cell r="M18">
            <v>111.37</v>
          </cell>
          <cell r="N18">
            <v>6682.2</v>
          </cell>
        </row>
        <row r="19">
          <cell r="B19" t="str">
            <v>齐文斌</v>
          </cell>
          <cell r="C19" t="str">
            <v>砖桥村卫星组</v>
          </cell>
          <cell r="D19">
            <v>13469009679</v>
          </cell>
          <cell r="E19" t="str">
            <v>砖桥农村信用社</v>
          </cell>
          <cell r="F19" t="str">
            <v>82020000073987083011</v>
          </cell>
          <cell r="G19" t="str">
            <v>430221196308141716</v>
          </cell>
          <cell r="J19">
            <v>160</v>
          </cell>
          <cell r="M19">
            <v>160</v>
          </cell>
          <cell r="N19">
            <v>9600</v>
          </cell>
        </row>
        <row r="20">
          <cell r="B20" t="str">
            <v>谭建安</v>
          </cell>
          <cell r="C20" t="str">
            <v>砖桥村老湾组</v>
          </cell>
          <cell r="D20">
            <v>17752787359</v>
          </cell>
          <cell r="E20" t="str">
            <v>砖桥农村信用社</v>
          </cell>
          <cell r="F20" t="str">
            <v>82020000073994370011</v>
          </cell>
          <cell r="G20" t="str">
            <v>43022119641211171X</v>
          </cell>
          <cell r="J20">
            <v>16.66</v>
          </cell>
          <cell r="M20">
            <v>16.66</v>
          </cell>
          <cell r="N20">
            <v>999.6</v>
          </cell>
        </row>
        <row r="21">
          <cell r="B21" t="str">
            <v>王铁桥</v>
          </cell>
          <cell r="C21" t="str">
            <v>砖桥村老湾组</v>
          </cell>
          <cell r="D21">
            <v>13647336312</v>
          </cell>
          <cell r="E21" t="str">
            <v>砖桥农村信用社</v>
          </cell>
          <cell r="F21" t="str">
            <v>82020000073994608011</v>
          </cell>
          <cell r="G21" t="str">
            <v>430221195607041737</v>
          </cell>
          <cell r="J21">
            <v>16.3</v>
          </cell>
          <cell r="M21">
            <v>16.3</v>
          </cell>
          <cell r="N21">
            <v>978</v>
          </cell>
        </row>
        <row r="22">
          <cell r="B22" t="str">
            <v>袁吉林</v>
          </cell>
          <cell r="C22" t="str">
            <v>砖桥村老湾组</v>
          </cell>
          <cell r="D22">
            <v>15307413039</v>
          </cell>
          <cell r="E22" t="str">
            <v>砖桥农村信用社</v>
          </cell>
          <cell r="F22" t="str">
            <v>82020000073994440011</v>
          </cell>
          <cell r="G22" t="str">
            <v>430221195710281739</v>
          </cell>
          <cell r="J22">
            <v>14.68</v>
          </cell>
          <cell r="M22">
            <v>14.68</v>
          </cell>
          <cell r="N22">
            <v>880.8</v>
          </cell>
        </row>
        <row r="23">
          <cell r="B23" t="str">
            <v>谢竹秋</v>
          </cell>
          <cell r="C23" t="str">
            <v>砖桥村老湾组</v>
          </cell>
          <cell r="D23">
            <v>18274261111</v>
          </cell>
          <cell r="E23" t="str">
            <v>砖桥农村信用社</v>
          </cell>
          <cell r="F23" t="str">
            <v>82020000073994494011</v>
          </cell>
          <cell r="G23" t="str">
            <v>43022119610925171X</v>
          </cell>
          <cell r="J23">
            <v>3.6</v>
          </cell>
          <cell r="M23">
            <v>3.6</v>
          </cell>
          <cell r="N23">
            <v>216</v>
          </cell>
        </row>
        <row r="24">
          <cell r="B24" t="str">
            <v>王辉</v>
          </cell>
          <cell r="C24" t="str">
            <v>砖桥村湾头组</v>
          </cell>
          <cell r="D24">
            <v>13341332218</v>
          </cell>
          <cell r="E24" t="str">
            <v>砖桥农村信用社</v>
          </cell>
          <cell r="F24" t="str">
            <v>82021140019813886011</v>
          </cell>
          <cell r="G24" t="str">
            <v>430221197005071719</v>
          </cell>
          <cell r="J24">
            <v>153</v>
          </cell>
          <cell r="M24">
            <v>153</v>
          </cell>
          <cell r="N24">
            <v>9180</v>
          </cell>
        </row>
        <row r="25">
          <cell r="B25" t="str">
            <v>袁海荣</v>
          </cell>
          <cell r="C25" t="str">
            <v>砖桥村老屋组</v>
          </cell>
          <cell r="D25">
            <v>13974120334</v>
          </cell>
          <cell r="E25" t="str">
            <v>砖桥农村信用社</v>
          </cell>
          <cell r="F25" t="str">
            <v>82020000073991492011</v>
          </cell>
          <cell r="G25" t="str">
            <v>430221195111171714</v>
          </cell>
          <cell r="J25">
            <v>10.99</v>
          </cell>
          <cell r="M25">
            <v>10.99</v>
          </cell>
          <cell r="N25">
            <v>659.4</v>
          </cell>
        </row>
        <row r="26">
          <cell r="B26" t="str">
            <v>吴安清</v>
          </cell>
          <cell r="C26" t="str">
            <v>砖桥村太平组</v>
          </cell>
          <cell r="D26">
            <v>17752796839</v>
          </cell>
          <cell r="E26" t="str">
            <v>砖桥农村信用社</v>
          </cell>
          <cell r="F26" t="str">
            <v>82020000073995252011</v>
          </cell>
          <cell r="G26" t="str">
            <v>43022119660228171X</v>
          </cell>
          <cell r="J26">
            <v>14.99</v>
          </cell>
          <cell r="M26">
            <v>14.99</v>
          </cell>
          <cell r="N26">
            <v>899.4</v>
          </cell>
        </row>
        <row r="27">
          <cell r="B27" t="str">
            <v>吴开学</v>
          </cell>
          <cell r="C27" t="str">
            <v>砖桥村太平组</v>
          </cell>
          <cell r="D27">
            <v>15675386758</v>
          </cell>
          <cell r="E27" t="str">
            <v>砖桥农村信用社</v>
          </cell>
          <cell r="F27" t="str">
            <v>82020000073995209011</v>
          </cell>
          <cell r="G27" t="str">
            <v>430221195405101711</v>
          </cell>
          <cell r="J27">
            <v>7.76</v>
          </cell>
          <cell r="M27">
            <v>7.76</v>
          </cell>
          <cell r="N27">
            <v>465.6</v>
          </cell>
        </row>
        <row r="28">
          <cell r="B28" t="str">
            <v>吴仕林</v>
          </cell>
          <cell r="C28" t="str">
            <v>砖桥村太平组</v>
          </cell>
          <cell r="D28">
            <v>17707418159</v>
          </cell>
          <cell r="E28" t="str">
            <v>砖桥农村信用社</v>
          </cell>
          <cell r="F28" t="str">
            <v>82020000073995265011</v>
          </cell>
          <cell r="G28" t="str">
            <v>430221196509031716</v>
          </cell>
          <cell r="J28">
            <v>21.24</v>
          </cell>
          <cell r="M28">
            <v>21.24</v>
          </cell>
          <cell r="N28">
            <v>1274.4000000000001</v>
          </cell>
        </row>
        <row r="29">
          <cell r="B29" t="str">
            <v>吴铁光</v>
          </cell>
          <cell r="C29" t="str">
            <v>砖桥村太平组</v>
          </cell>
          <cell r="D29" t="str">
            <v>158733334172</v>
          </cell>
          <cell r="E29" t="str">
            <v>砖桥农村信用社</v>
          </cell>
          <cell r="F29" t="str">
            <v>81010700067758896</v>
          </cell>
          <cell r="G29" t="str">
            <v>430221195703251718</v>
          </cell>
          <cell r="J29">
            <v>2.2999999999999998</v>
          </cell>
          <cell r="M29">
            <v>2.2999999999999998</v>
          </cell>
          <cell r="N29">
            <v>138</v>
          </cell>
        </row>
        <row r="30">
          <cell r="B30" t="str">
            <v>陈万丰</v>
          </cell>
          <cell r="C30" t="str">
            <v>砖桥村太平组</v>
          </cell>
          <cell r="D30">
            <v>13607428647</v>
          </cell>
          <cell r="E30" t="str">
            <v>砖桥农村信用社</v>
          </cell>
          <cell r="F30" t="str">
            <v>82020000073995380011</v>
          </cell>
          <cell r="G30" t="str">
            <v>430221195405011716</v>
          </cell>
          <cell r="J30">
            <v>11.51</v>
          </cell>
          <cell r="M30">
            <v>11.51</v>
          </cell>
          <cell r="N30">
            <v>690.6</v>
          </cell>
        </row>
        <row r="31">
          <cell r="B31" t="str">
            <v>吴雨鹏</v>
          </cell>
          <cell r="C31" t="str">
            <v>砖桥村杨柳组</v>
          </cell>
          <cell r="D31">
            <v>15273303365</v>
          </cell>
          <cell r="E31" t="str">
            <v>砖桥农村信用社</v>
          </cell>
          <cell r="F31" t="str">
            <v>82020000073995181011</v>
          </cell>
          <cell r="G31" t="str">
            <v>430221196212231717</v>
          </cell>
          <cell r="J31">
            <v>7.14</v>
          </cell>
          <cell r="M31">
            <v>7.14</v>
          </cell>
          <cell r="N31">
            <v>428.4</v>
          </cell>
        </row>
        <row r="32">
          <cell r="B32" t="str">
            <v>吴细林</v>
          </cell>
          <cell r="C32" t="str">
            <v>砖桥村杨柳组</v>
          </cell>
          <cell r="D32">
            <v>15197365006</v>
          </cell>
          <cell r="E32" t="str">
            <v>砖桥农村信用社</v>
          </cell>
          <cell r="F32" t="str">
            <v>81010700004084781</v>
          </cell>
          <cell r="G32" t="str">
            <v>430221195609151710</v>
          </cell>
          <cell r="J32">
            <v>2.4</v>
          </cell>
          <cell r="M32">
            <v>2.4</v>
          </cell>
          <cell r="N32">
            <v>144</v>
          </cell>
        </row>
        <row r="33">
          <cell r="B33" t="str">
            <v>陈取兴</v>
          </cell>
          <cell r="C33" t="str">
            <v>砖桥村虎形组</v>
          </cell>
          <cell r="D33">
            <v>15873390358</v>
          </cell>
          <cell r="E33" t="str">
            <v>砖桥农村信用社</v>
          </cell>
          <cell r="F33" t="str">
            <v>82021140014312281011</v>
          </cell>
          <cell r="G33" t="str">
            <v>430221195509121717</v>
          </cell>
          <cell r="J33">
            <v>23</v>
          </cell>
          <cell r="M33">
            <v>23</v>
          </cell>
          <cell r="N33">
            <v>1380</v>
          </cell>
        </row>
        <row r="34">
          <cell r="B34" t="str">
            <v>肖招飞</v>
          </cell>
          <cell r="C34" t="str">
            <v>砖桥村虎形组</v>
          </cell>
          <cell r="D34">
            <v>13789080436</v>
          </cell>
          <cell r="E34" t="str">
            <v>砖桥农村信用社</v>
          </cell>
          <cell r="F34" t="str">
            <v>82020000073993682011</v>
          </cell>
          <cell r="G34" t="str">
            <v>430221197008021717</v>
          </cell>
          <cell r="J34">
            <v>4</v>
          </cell>
          <cell r="M34">
            <v>4</v>
          </cell>
          <cell r="N34">
            <v>240</v>
          </cell>
        </row>
        <row r="35">
          <cell r="B35" t="str">
            <v>谢水龙</v>
          </cell>
          <cell r="C35" t="str">
            <v>砖桥村虎形组</v>
          </cell>
          <cell r="D35">
            <v>13874195176</v>
          </cell>
          <cell r="E35" t="str">
            <v>砖桥农村信用社</v>
          </cell>
          <cell r="F35" t="str">
            <v>82020000073993700011</v>
          </cell>
          <cell r="G35" t="str">
            <v>430221196601251711</v>
          </cell>
          <cell r="J35">
            <v>8.1999999999999993</v>
          </cell>
          <cell r="M35">
            <v>8.1999999999999993</v>
          </cell>
          <cell r="N35">
            <v>492</v>
          </cell>
        </row>
        <row r="36">
          <cell r="B36" t="str">
            <v>谢水林</v>
          </cell>
          <cell r="C36" t="str">
            <v>砖桥村虎形组</v>
          </cell>
          <cell r="D36">
            <v>13365817760</v>
          </cell>
          <cell r="E36" t="str">
            <v>砖桥农村信用社</v>
          </cell>
          <cell r="F36" t="str">
            <v>82021140009530042011</v>
          </cell>
          <cell r="G36" t="str">
            <v>430221196004291715</v>
          </cell>
          <cell r="J36">
            <v>7.2</v>
          </cell>
          <cell r="M36">
            <v>7.2</v>
          </cell>
          <cell r="N36">
            <v>432</v>
          </cell>
        </row>
        <row r="37">
          <cell r="B37" t="str">
            <v>谢谷明</v>
          </cell>
          <cell r="C37" t="str">
            <v>砖桥村虎形组</v>
          </cell>
          <cell r="D37">
            <v>17872067858</v>
          </cell>
          <cell r="E37" t="str">
            <v>砖桥农村信用社</v>
          </cell>
          <cell r="F37" t="str">
            <v>82020000073993779011</v>
          </cell>
          <cell r="G37" t="str">
            <v>430221196905211719</v>
          </cell>
          <cell r="J37">
            <v>2</v>
          </cell>
          <cell r="M37">
            <v>2</v>
          </cell>
          <cell r="N37">
            <v>120</v>
          </cell>
        </row>
        <row r="38">
          <cell r="B38" t="str">
            <v>匡军</v>
          </cell>
          <cell r="C38" t="str">
            <v>砖桥村雷家组</v>
          </cell>
          <cell r="D38">
            <v>13974159386</v>
          </cell>
          <cell r="E38" t="str">
            <v>砖桥农村信用社</v>
          </cell>
          <cell r="F38" t="str">
            <v>82020000073994230011</v>
          </cell>
          <cell r="G38" t="str">
            <v>430221196601111719</v>
          </cell>
          <cell r="J38">
            <v>1.3</v>
          </cell>
          <cell r="M38">
            <v>1.3</v>
          </cell>
          <cell r="N38">
            <v>78</v>
          </cell>
        </row>
      </sheetData>
      <sheetData sheetId="5">
        <row r="5">
          <cell r="B5" t="str">
            <v>尹和平</v>
          </cell>
          <cell r="C5" t="str">
            <v>太田村兴田组</v>
          </cell>
          <cell r="D5">
            <v>18975329983</v>
          </cell>
          <cell r="E5" t="str">
            <v>农村信用社</v>
          </cell>
          <cell r="F5" t="str">
            <v>81010700004111558</v>
          </cell>
          <cell r="G5" t="str">
            <v>430221195707151730</v>
          </cell>
          <cell r="H5">
            <v>40.85</v>
          </cell>
          <cell r="M5">
            <v>40.85</v>
          </cell>
          <cell r="N5">
            <v>2042.5</v>
          </cell>
        </row>
        <row r="6">
          <cell r="B6" t="str">
            <v>龙铁牛</v>
          </cell>
          <cell r="C6" t="str">
            <v>太田村太车组</v>
          </cell>
          <cell r="D6">
            <v>15869729506</v>
          </cell>
          <cell r="E6" t="str">
            <v>农村信用社</v>
          </cell>
          <cell r="F6" t="str">
            <v>81010700168600700</v>
          </cell>
          <cell r="G6" t="str">
            <v>430221197005211718</v>
          </cell>
          <cell r="H6">
            <v>35</v>
          </cell>
          <cell r="M6">
            <v>35</v>
          </cell>
          <cell r="N6">
            <v>1750</v>
          </cell>
        </row>
        <row r="7">
          <cell r="B7" t="str">
            <v>齐少海</v>
          </cell>
          <cell r="C7" t="str">
            <v>太田村长沙组</v>
          </cell>
          <cell r="D7">
            <v>13786371225</v>
          </cell>
          <cell r="E7" t="str">
            <v>农村信用社</v>
          </cell>
          <cell r="F7" t="str">
            <v>81010700000813797</v>
          </cell>
          <cell r="G7" t="str">
            <v>430221195706101715</v>
          </cell>
          <cell r="H7">
            <v>37.799999999999997</v>
          </cell>
          <cell r="M7">
            <v>37.799999999999997</v>
          </cell>
          <cell r="N7">
            <v>1890</v>
          </cell>
        </row>
        <row r="8">
          <cell r="B8" t="str">
            <v>齐国平</v>
          </cell>
          <cell r="C8" t="str">
            <v>太田村新沙组</v>
          </cell>
          <cell r="D8">
            <v>13574201982</v>
          </cell>
          <cell r="E8" t="str">
            <v>农村信用社</v>
          </cell>
          <cell r="F8" t="str">
            <v>82020000073986243011</v>
          </cell>
          <cell r="G8" t="str">
            <v>430221195909271714</v>
          </cell>
          <cell r="H8">
            <v>46.25</v>
          </cell>
          <cell r="M8">
            <v>46.25</v>
          </cell>
          <cell r="N8">
            <v>2312.5</v>
          </cell>
        </row>
        <row r="9">
          <cell r="B9" t="str">
            <v>龙解平</v>
          </cell>
          <cell r="C9" t="str">
            <v>太田村桐木组</v>
          </cell>
          <cell r="D9">
            <v>13787819417</v>
          </cell>
          <cell r="E9" t="str">
            <v>农村信用社</v>
          </cell>
          <cell r="F9" t="str">
            <v>82020000073981900011</v>
          </cell>
          <cell r="G9" t="str">
            <v>430221197012081712</v>
          </cell>
          <cell r="H9">
            <v>41</v>
          </cell>
          <cell r="M9">
            <v>41</v>
          </cell>
          <cell r="N9">
            <v>2050</v>
          </cell>
        </row>
        <row r="10">
          <cell r="B10" t="str">
            <v>刘建高</v>
          </cell>
          <cell r="C10" t="str">
            <v>太田村泉塘组</v>
          </cell>
          <cell r="D10">
            <v>18373302379</v>
          </cell>
          <cell r="E10" t="str">
            <v>农村信用社</v>
          </cell>
          <cell r="F10" t="str">
            <v>82021140011378023011</v>
          </cell>
          <cell r="G10" t="str">
            <v>430221195810291715</v>
          </cell>
          <cell r="H10">
            <v>48</v>
          </cell>
          <cell r="M10">
            <v>48</v>
          </cell>
          <cell r="N10">
            <v>2400</v>
          </cell>
        </row>
        <row r="11">
          <cell r="B11" t="str">
            <v>肖新忠</v>
          </cell>
          <cell r="C11" t="str">
            <v>西冲村红旗组</v>
          </cell>
          <cell r="D11">
            <v>15347330338</v>
          </cell>
          <cell r="E11" t="str">
            <v>砖桥农村信用社</v>
          </cell>
          <cell r="F11" t="str">
            <v>81010700004084849</v>
          </cell>
          <cell r="G11" t="str">
            <v>430221196711121758</v>
          </cell>
          <cell r="H11">
            <v>38.200000000000003</v>
          </cell>
          <cell r="M11">
            <v>38.200000000000003</v>
          </cell>
          <cell r="N11">
            <v>1910</v>
          </cell>
        </row>
        <row r="12">
          <cell r="B12" t="str">
            <v>肖建明</v>
          </cell>
          <cell r="C12" t="str">
            <v>西冲村红旗组</v>
          </cell>
          <cell r="D12">
            <v>13789067028</v>
          </cell>
          <cell r="E12" t="str">
            <v>砖桥农村信用社</v>
          </cell>
          <cell r="F12" t="str">
            <v>81010700004065270</v>
          </cell>
          <cell r="G12" t="str">
            <v>430221196309111711</v>
          </cell>
          <cell r="H12">
            <v>33.6</v>
          </cell>
          <cell r="M12">
            <v>33.6</v>
          </cell>
          <cell r="N12">
            <v>1680</v>
          </cell>
        </row>
        <row r="13">
          <cell r="B13" t="str">
            <v>彭雪平</v>
          </cell>
          <cell r="C13" t="str">
            <v>西冲村新风组</v>
          </cell>
          <cell r="D13">
            <v>15973362721</v>
          </cell>
          <cell r="E13" t="str">
            <v>砖桥农村信用社</v>
          </cell>
          <cell r="F13" t="str">
            <v>81010700004081258</v>
          </cell>
          <cell r="G13" t="str">
            <v>430221196903071732</v>
          </cell>
          <cell r="H13">
            <v>33</v>
          </cell>
          <cell r="M13">
            <v>33</v>
          </cell>
          <cell r="N13">
            <v>1650</v>
          </cell>
        </row>
        <row r="14">
          <cell r="B14" t="str">
            <v>李伏初</v>
          </cell>
          <cell r="C14" t="str">
            <v>新燕村新屋组</v>
          </cell>
          <cell r="D14">
            <v>18229155296</v>
          </cell>
          <cell r="E14" t="str">
            <v>农商银行</v>
          </cell>
          <cell r="F14" t="str">
            <v>82021140004529972011</v>
          </cell>
          <cell r="G14" t="str">
            <v>430221195806031419</v>
          </cell>
          <cell r="H14">
            <v>31.35</v>
          </cell>
          <cell r="M14">
            <v>31.35</v>
          </cell>
          <cell r="N14">
            <v>1567.5</v>
          </cell>
        </row>
        <row r="15">
          <cell r="B15" t="str">
            <v>刘月明</v>
          </cell>
          <cell r="C15" t="str">
            <v>新燕村新元组</v>
          </cell>
          <cell r="D15">
            <v>15197314865</v>
          </cell>
          <cell r="E15" t="str">
            <v>农商银行</v>
          </cell>
          <cell r="F15" t="str">
            <v>81010700003872842</v>
          </cell>
          <cell r="G15" t="str">
            <v>430221197512111412</v>
          </cell>
          <cell r="H15">
            <v>36.06</v>
          </cell>
          <cell r="M15">
            <v>36.06</v>
          </cell>
          <cell r="N15">
            <v>1803</v>
          </cell>
        </row>
        <row r="16">
          <cell r="B16" t="str">
            <v>陈冬术</v>
          </cell>
          <cell r="C16" t="str">
            <v>新燕村麻石组</v>
          </cell>
          <cell r="D16">
            <v>15096355518</v>
          </cell>
          <cell r="E16" t="str">
            <v>农商银行</v>
          </cell>
          <cell r="F16" t="str">
            <v>81010700003860086</v>
          </cell>
          <cell r="G16" t="str">
            <v>430221196511201411</v>
          </cell>
          <cell r="H16">
            <v>32.42</v>
          </cell>
          <cell r="M16">
            <v>32.42</v>
          </cell>
          <cell r="N16">
            <v>1621</v>
          </cell>
        </row>
        <row r="17">
          <cell r="B17" t="str">
            <v>邱伏桂</v>
          </cell>
          <cell r="C17" t="str">
            <v>新燕村尹家组</v>
          </cell>
          <cell r="D17">
            <v>15292223497</v>
          </cell>
          <cell r="E17" t="str">
            <v>农商银行</v>
          </cell>
          <cell r="F17" t="str">
            <v>82021140014255798011</v>
          </cell>
          <cell r="G17" t="str">
            <v>430221197303261414</v>
          </cell>
          <cell r="I17">
            <v>33</v>
          </cell>
          <cell r="M17">
            <v>33</v>
          </cell>
          <cell r="N17">
            <v>1650</v>
          </cell>
        </row>
        <row r="18">
          <cell r="B18" t="str">
            <v>袁吉林</v>
          </cell>
          <cell r="C18" t="str">
            <v>砖桥村老湾组</v>
          </cell>
          <cell r="D18">
            <v>15307413039</v>
          </cell>
          <cell r="E18" t="str">
            <v>砖桥农村信用社</v>
          </cell>
          <cell r="F18" t="str">
            <v>82020000073994440011</v>
          </cell>
          <cell r="G18" t="str">
            <v>430221195710281739</v>
          </cell>
          <cell r="H18">
            <v>19</v>
          </cell>
          <cell r="J18">
            <v>14.68</v>
          </cell>
          <cell r="M18">
            <v>33.68</v>
          </cell>
          <cell r="N18">
            <v>1684</v>
          </cell>
        </row>
        <row r="19">
          <cell r="B19" t="str">
            <v>尹水林</v>
          </cell>
          <cell r="C19" t="str">
            <v>砖桥村小冲组</v>
          </cell>
          <cell r="D19">
            <v>15886306990</v>
          </cell>
          <cell r="E19" t="str">
            <v>砖桥农村信用社</v>
          </cell>
          <cell r="F19" t="str">
            <v>82020000073989372011</v>
          </cell>
          <cell r="G19" t="str">
            <v>430221196207281736</v>
          </cell>
          <cell r="H19">
            <v>30.84</v>
          </cell>
          <cell r="M19">
            <v>30.84</v>
          </cell>
          <cell r="N19">
            <v>1542</v>
          </cell>
        </row>
        <row r="20">
          <cell r="B20" t="str">
            <v>刘炳元</v>
          </cell>
          <cell r="C20" t="str">
            <v>紫云村先进</v>
          </cell>
          <cell r="D20">
            <v>15292198913</v>
          </cell>
          <cell r="E20" t="str">
            <v>农村信用社</v>
          </cell>
          <cell r="F20" t="str">
            <v>82020000073424530011</v>
          </cell>
          <cell r="G20" t="str">
            <v>430221197208121413</v>
          </cell>
          <cell r="H20">
            <v>32.4</v>
          </cell>
          <cell r="M20">
            <v>32.4</v>
          </cell>
          <cell r="N20">
            <v>1620</v>
          </cell>
        </row>
        <row r="21">
          <cell r="B21" t="str">
            <v>尹银满</v>
          </cell>
          <cell r="C21" t="str">
            <v>紫云村樟树</v>
          </cell>
          <cell r="D21">
            <v>13707336787</v>
          </cell>
          <cell r="E21" t="str">
            <v>农村信用社</v>
          </cell>
          <cell r="F21" t="str">
            <v>82020000073427814011</v>
          </cell>
          <cell r="G21" t="str">
            <v>430221194612231412</v>
          </cell>
          <cell r="H21">
            <v>36</v>
          </cell>
          <cell r="M21">
            <v>36</v>
          </cell>
          <cell r="N21">
            <v>1800</v>
          </cell>
        </row>
      </sheetData>
      <sheetData sheetId="6">
        <row r="5">
          <cell r="B5" t="str">
            <v>谢新桥</v>
          </cell>
          <cell r="C5" t="str">
            <v>花田村谭家组</v>
          </cell>
          <cell r="D5">
            <v>15973349297</v>
          </cell>
          <cell r="E5" t="str">
            <v>珠商行砖桥支行</v>
          </cell>
          <cell r="F5" t="str">
            <v>82020000074004156011</v>
          </cell>
          <cell r="G5" t="str">
            <v>430221196805071712</v>
          </cell>
          <cell r="H5">
            <v>52.47</v>
          </cell>
          <cell r="M5">
            <v>52.47</v>
          </cell>
          <cell r="N5">
            <v>3148.2</v>
          </cell>
        </row>
        <row r="6">
          <cell r="B6" t="str">
            <v>王华保</v>
          </cell>
          <cell r="C6" t="str">
            <v>龙潭村四清组</v>
          </cell>
          <cell r="D6">
            <v>18073355740</v>
          </cell>
          <cell r="E6" t="str">
            <v>龙潭支行</v>
          </cell>
          <cell r="F6" t="str">
            <v>82020000073419731011</v>
          </cell>
          <cell r="G6" t="str">
            <v>430221195308171419</v>
          </cell>
          <cell r="H6">
            <v>48.24</v>
          </cell>
          <cell r="J6">
            <v>44.88</v>
          </cell>
          <cell r="M6">
            <v>93.12</v>
          </cell>
          <cell r="N6">
            <v>5587.2</v>
          </cell>
        </row>
        <row r="7">
          <cell r="B7" t="str">
            <v>董国华</v>
          </cell>
          <cell r="C7" t="str">
            <v>龙潭村杨家组</v>
          </cell>
          <cell r="D7">
            <v>18473303037</v>
          </cell>
          <cell r="E7" t="str">
            <v>龙潭支行</v>
          </cell>
          <cell r="F7" t="str">
            <v>82021140010072707011</v>
          </cell>
          <cell r="G7" t="str">
            <v>430221196707121421</v>
          </cell>
          <cell r="H7">
            <v>20</v>
          </cell>
          <cell r="I7">
            <v>50</v>
          </cell>
          <cell r="M7">
            <v>70</v>
          </cell>
          <cell r="N7">
            <v>4200</v>
          </cell>
        </row>
        <row r="8">
          <cell r="B8" t="str">
            <v>肖仲炎</v>
          </cell>
          <cell r="C8" t="str">
            <v>太田村桐仁组</v>
          </cell>
          <cell r="D8">
            <v>15869703461</v>
          </cell>
          <cell r="E8" t="str">
            <v>农村信用社</v>
          </cell>
          <cell r="F8" t="str">
            <v>81010700004056209</v>
          </cell>
          <cell r="G8" t="str">
            <v>430221196311111737</v>
          </cell>
          <cell r="H8">
            <v>79.67</v>
          </cell>
          <cell r="M8">
            <v>79.67</v>
          </cell>
          <cell r="N8">
            <v>4780.2</v>
          </cell>
        </row>
        <row r="9">
          <cell r="B9" t="str">
            <v>蔡水余</v>
          </cell>
          <cell r="C9" t="str">
            <v>砖桥村砖桥组</v>
          </cell>
          <cell r="D9">
            <v>15873346086</v>
          </cell>
          <cell r="E9" t="str">
            <v>砖桥农村信用社</v>
          </cell>
          <cell r="F9" t="str">
            <v>82021140009408588011</v>
          </cell>
          <cell r="G9" t="str">
            <v>430221197003211714</v>
          </cell>
          <cell r="H9">
            <v>90</v>
          </cell>
          <cell r="M9">
            <v>90</v>
          </cell>
          <cell r="N9">
            <v>5400</v>
          </cell>
        </row>
      </sheetData>
      <sheetData sheetId="7"/>
      <sheetData sheetId="8">
        <row r="5">
          <cell r="B5" t="str">
            <v>刘光辉</v>
          </cell>
          <cell r="C5" t="str">
            <v>花田村桥头</v>
          </cell>
          <cell r="D5">
            <v>15886351158</v>
          </cell>
          <cell r="E5" t="str">
            <v>珠商行砖桥支行</v>
          </cell>
          <cell r="F5" t="str">
            <v>82021140018437222011</v>
          </cell>
          <cell r="G5" t="str">
            <v>430221197603061713</v>
          </cell>
          <cell r="H5">
            <v>313.99</v>
          </cell>
          <cell r="M5">
            <v>313.99</v>
          </cell>
          <cell r="N5">
            <v>31399</v>
          </cell>
        </row>
        <row r="6">
          <cell r="B6" t="str">
            <v>郭启富</v>
          </cell>
          <cell r="C6" t="str">
            <v>太田村下烟竹组</v>
          </cell>
          <cell r="D6">
            <v>18307331415</v>
          </cell>
          <cell r="E6" t="str">
            <v>农村信用社</v>
          </cell>
          <cell r="F6" t="str">
            <v>81010700004097155</v>
          </cell>
          <cell r="G6" t="str">
            <v>430221198212131715</v>
          </cell>
          <cell r="H6">
            <v>151.36000000000001</v>
          </cell>
          <cell r="M6">
            <v>151.36000000000001</v>
          </cell>
          <cell r="N6">
            <v>15136</v>
          </cell>
        </row>
        <row r="7">
          <cell r="B7" t="str">
            <v>吴建洋</v>
          </cell>
          <cell r="C7" t="str">
            <v>西冲村新龙组</v>
          </cell>
          <cell r="D7">
            <v>13397537396</v>
          </cell>
          <cell r="E7" t="str">
            <v>砖桥农村信用社</v>
          </cell>
          <cell r="F7" t="str">
            <v>6215392018006629030</v>
          </cell>
          <cell r="G7" t="str">
            <v>430221198412232318</v>
          </cell>
          <cell r="H7">
            <v>261.89999999999998</v>
          </cell>
          <cell r="M7">
            <v>261.89999999999998</v>
          </cell>
          <cell r="N7">
            <v>26190</v>
          </cell>
        </row>
        <row r="8">
          <cell r="B8" t="str">
            <v>李新飞</v>
          </cell>
          <cell r="C8" t="str">
            <v>砖桥村象形组</v>
          </cell>
          <cell r="D8">
            <v>13974161778</v>
          </cell>
          <cell r="E8" t="str">
            <v>砖桥农村信用社</v>
          </cell>
          <cell r="F8" t="str">
            <v>82010700000541817</v>
          </cell>
          <cell r="G8" t="str">
            <v>43022119701027713X</v>
          </cell>
          <cell r="H8">
            <v>148.63</v>
          </cell>
          <cell r="K8">
            <v>111.37</v>
          </cell>
          <cell r="M8">
            <v>260</v>
          </cell>
          <cell r="N8">
            <v>26000</v>
          </cell>
        </row>
        <row r="9">
          <cell r="B9" t="str">
            <v>龙明山</v>
          </cell>
          <cell r="C9" t="str">
            <v>砖桥村何家组</v>
          </cell>
          <cell r="D9">
            <v>18973340258</v>
          </cell>
          <cell r="E9" t="str">
            <v>砖桥农村信用社</v>
          </cell>
          <cell r="F9" t="str">
            <v>82020000073989654011</v>
          </cell>
          <cell r="G9" t="str">
            <v>430221196808151718</v>
          </cell>
          <cell r="H9">
            <v>197</v>
          </cell>
          <cell r="M9">
            <v>197</v>
          </cell>
          <cell r="N9">
            <v>19700</v>
          </cell>
        </row>
        <row r="10">
          <cell r="B10" t="str">
            <v>齐文斌</v>
          </cell>
          <cell r="C10" t="str">
            <v>砖桥村卫星组</v>
          </cell>
          <cell r="D10">
            <v>13469009679</v>
          </cell>
          <cell r="E10" t="str">
            <v>砖桥农村信用社</v>
          </cell>
          <cell r="F10" t="str">
            <v>82020000073987083011</v>
          </cell>
          <cell r="G10" t="str">
            <v>430221196308141716</v>
          </cell>
          <cell r="J10">
            <v>160</v>
          </cell>
          <cell r="M10">
            <v>160</v>
          </cell>
          <cell r="N10">
            <v>16000</v>
          </cell>
        </row>
        <row r="11">
          <cell r="B11" t="str">
            <v>王辉</v>
          </cell>
          <cell r="C11" t="str">
            <v>砖桥村湾头组</v>
          </cell>
          <cell r="D11">
            <v>13341332218</v>
          </cell>
          <cell r="E11" t="str">
            <v>砖桥农村信用社</v>
          </cell>
          <cell r="F11" t="str">
            <v>82021140019813886011</v>
          </cell>
          <cell r="G11" t="str">
            <v>430221197005071719</v>
          </cell>
          <cell r="H11">
            <v>57</v>
          </cell>
          <cell r="J11">
            <v>153</v>
          </cell>
          <cell r="M11">
            <v>210</v>
          </cell>
          <cell r="N11">
            <v>21000</v>
          </cell>
        </row>
        <row r="12">
          <cell r="B12" t="str">
            <v>马宁</v>
          </cell>
          <cell r="C12" t="str">
            <v>砖桥村朱前组</v>
          </cell>
          <cell r="D12">
            <v>13332539700</v>
          </cell>
          <cell r="E12" t="str">
            <v>砖桥农村信用社</v>
          </cell>
          <cell r="F12" t="str">
            <v>82010700000867363</v>
          </cell>
          <cell r="G12" t="str">
            <v>430202196911232023</v>
          </cell>
          <cell r="H12">
            <v>150.78</v>
          </cell>
          <cell r="M12">
            <v>150.78</v>
          </cell>
          <cell r="N12">
            <v>15078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0"/>
  <sheetViews>
    <sheetView tabSelected="1" workbookViewId="0">
      <selection sqref="A1:Q1"/>
    </sheetView>
  </sheetViews>
  <sheetFormatPr defaultColWidth="8.875" defaultRowHeight="13.5"/>
  <cols>
    <col min="2" max="2" width="8.75" customWidth="1"/>
    <col min="3" max="3" width="15.375" customWidth="1"/>
    <col min="4" max="4" width="11" customWidth="1"/>
    <col min="5" max="5" width="11.125" customWidth="1"/>
    <col min="6" max="6" width="13.125" style="3" customWidth="1"/>
    <col min="7" max="7" width="12" style="3" customWidth="1"/>
    <col min="8" max="8" width="12.5" style="3" customWidth="1"/>
    <col min="9" max="9" width="11.5" style="3" customWidth="1"/>
    <col min="10" max="10" width="9" style="3" customWidth="1"/>
    <col min="11" max="11" width="8.125" style="3" customWidth="1"/>
    <col min="12" max="12" width="9.125" customWidth="1"/>
    <col min="13" max="13" width="8.875" style="3"/>
    <col min="14" max="14" width="8.875" style="3" customWidth="1"/>
    <col min="15" max="15" width="8.875" style="3"/>
    <col min="16" max="16" width="9.625" style="3"/>
    <col min="17" max="17" width="13.25" customWidth="1"/>
    <col min="18" max="18" width="8.875" hidden="1" customWidth="1"/>
    <col min="19" max="19" width="7.5" customWidth="1"/>
  </cols>
  <sheetData>
    <row r="1" spans="1:19" ht="50.1" customHeight="1">
      <c r="A1" s="8" t="s">
        <v>305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6"/>
      <c r="S1" s="6"/>
    </row>
    <row r="2" spans="1:19" s="1" customFormat="1" ht="67.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9">
      <c r="A3" s="5">
        <v>1</v>
      </c>
      <c r="B3" s="5" t="s">
        <v>17</v>
      </c>
      <c r="C3" s="5" t="s">
        <v>18</v>
      </c>
      <c r="D3" s="5">
        <v>313.99</v>
      </c>
      <c r="E3" s="5">
        <v>12559.6</v>
      </c>
      <c r="F3" s="5">
        <v>0</v>
      </c>
      <c r="G3" s="5">
        <v>0</v>
      </c>
      <c r="H3" s="5">
        <v>0</v>
      </c>
      <c r="I3" s="5">
        <f>VLOOKUP(B3,[1]大户100!B$5:N$12,13,0)</f>
        <v>31399</v>
      </c>
      <c r="J3" s="5">
        <v>0</v>
      </c>
      <c r="K3" s="5">
        <v>0</v>
      </c>
      <c r="L3" s="5">
        <f>K3*60</f>
        <v>0</v>
      </c>
      <c r="M3" s="5">
        <v>0</v>
      </c>
      <c r="N3" s="5">
        <v>0</v>
      </c>
      <c r="O3" s="5">
        <v>0</v>
      </c>
      <c r="P3" s="5">
        <f>E3+F3+G3+H3+I3+J3+L3+M3+N3+O3</f>
        <v>43958.6</v>
      </c>
      <c r="Q3" s="5"/>
    </row>
    <row r="4" spans="1:19" s="2" customFormat="1" ht="27">
      <c r="A4" s="5">
        <v>2</v>
      </c>
      <c r="B4" s="5" t="s">
        <v>19</v>
      </c>
      <c r="C4" s="5" t="s">
        <v>20</v>
      </c>
      <c r="D4" s="5">
        <v>52.47</v>
      </c>
      <c r="E4" s="5">
        <v>2098.8000000000002</v>
      </c>
      <c r="F4" s="5">
        <v>0</v>
      </c>
      <c r="G4" s="5">
        <f>VLOOKUP(B4,[1]大户60!B$5:N$9,13,0)</f>
        <v>3148.2</v>
      </c>
      <c r="H4" s="5">
        <v>0</v>
      </c>
      <c r="I4" s="5">
        <v>0</v>
      </c>
      <c r="J4" s="5">
        <v>0</v>
      </c>
      <c r="K4" s="5">
        <v>0</v>
      </c>
      <c r="L4" s="5">
        <f t="shared" ref="L4:L35" si="0">K4*60</f>
        <v>0</v>
      </c>
      <c r="M4" s="5">
        <v>0</v>
      </c>
      <c r="N4" s="5">
        <v>0</v>
      </c>
      <c r="O4" s="5">
        <v>0</v>
      </c>
      <c r="P4" s="5">
        <f t="shared" ref="P4:P35" si="1">E4+F4+G4+H4+I4+J4+L4+M4+N4+O4</f>
        <v>5247</v>
      </c>
      <c r="Q4" s="7" t="s">
        <v>21</v>
      </c>
    </row>
    <row r="5" spans="1:19">
      <c r="A5" s="5">
        <v>3</v>
      </c>
      <c r="B5" s="5" t="s">
        <v>22</v>
      </c>
      <c r="C5" s="5" t="s">
        <v>23</v>
      </c>
      <c r="D5" s="5">
        <v>6</v>
      </c>
      <c r="E5" s="5">
        <v>240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f t="shared" si="0"/>
        <v>0</v>
      </c>
      <c r="M5" s="5">
        <v>0</v>
      </c>
      <c r="N5" s="5">
        <v>0</v>
      </c>
      <c r="O5" s="5">
        <v>0</v>
      </c>
      <c r="P5" s="5">
        <f t="shared" si="1"/>
        <v>240</v>
      </c>
      <c r="Q5" s="5"/>
    </row>
    <row r="6" spans="1:19">
      <c r="A6" s="5">
        <v>4</v>
      </c>
      <c r="B6" s="5" t="s">
        <v>24</v>
      </c>
      <c r="C6" s="5" t="s">
        <v>23</v>
      </c>
      <c r="D6" s="5">
        <v>5.2</v>
      </c>
      <c r="E6" s="5">
        <v>208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 t="shared" si="0"/>
        <v>0</v>
      </c>
      <c r="M6" s="5">
        <v>0</v>
      </c>
      <c r="N6" s="5">
        <v>0</v>
      </c>
      <c r="O6" s="5">
        <v>0</v>
      </c>
      <c r="P6" s="5">
        <f t="shared" si="1"/>
        <v>208</v>
      </c>
      <c r="Q6" s="5"/>
    </row>
    <row r="7" spans="1:19">
      <c r="A7" s="5">
        <v>5</v>
      </c>
      <c r="B7" s="5" t="s">
        <v>25</v>
      </c>
      <c r="C7" s="5" t="s">
        <v>23</v>
      </c>
      <c r="D7" s="5">
        <v>4</v>
      </c>
      <c r="E7" s="5">
        <v>160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f t="shared" si="0"/>
        <v>0</v>
      </c>
      <c r="M7" s="5">
        <v>0</v>
      </c>
      <c r="N7" s="5">
        <v>0</v>
      </c>
      <c r="O7" s="5">
        <v>0</v>
      </c>
      <c r="P7" s="5">
        <f t="shared" si="1"/>
        <v>160</v>
      </c>
      <c r="Q7" s="5"/>
    </row>
    <row r="8" spans="1:19">
      <c r="A8" s="5">
        <v>6</v>
      </c>
      <c r="B8" s="5" t="s">
        <v>26</v>
      </c>
      <c r="C8" s="5" t="s">
        <v>23</v>
      </c>
      <c r="D8" s="5">
        <v>3.2</v>
      </c>
      <c r="E8" s="5">
        <v>128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0</v>
      </c>
      <c r="M8" s="5">
        <v>0</v>
      </c>
      <c r="N8" s="5">
        <v>0</v>
      </c>
      <c r="O8" s="5">
        <v>0</v>
      </c>
      <c r="P8" s="5">
        <f t="shared" si="1"/>
        <v>128</v>
      </c>
      <c r="Q8" s="5"/>
    </row>
    <row r="9" spans="1:19">
      <c r="A9" s="5">
        <v>7</v>
      </c>
      <c r="B9" s="5" t="s">
        <v>27</v>
      </c>
      <c r="C9" s="5" t="s">
        <v>23</v>
      </c>
      <c r="D9" s="5">
        <v>3</v>
      </c>
      <c r="E9" s="5">
        <v>120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0</v>
      </c>
      <c r="M9" s="5">
        <v>0</v>
      </c>
      <c r="N9" s="5">
        <v>0</v>
      </c>
      <c r="O9" s="5">
        <v>0</v>
      </c>
      <c r="P9" s="5">
        <f t="shared" si="1"/>
        <v>120</v>
      </c>
      <c r="Q9" s="5"/>
    </row>
    <row r="10" spans="1:19">
      <c r="A10" s="5">
        <v>8</v>
      </c>
      <c r="B10" s="5" t="s">
        <v>28</v>
      </c>
      <c r="C10" s="5" t="s">
        <v>29</v>
      </c>
      <c r="D10" s="5">
        <v>1.8</v>
      </c>
      <c r="E10" s="5">
        <v>72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0</v>
      </c>
      <c r="M10" s="5">
        <v>0</v>
      </c>
      <c r="N10" s="5">
        <v>0</v>
      </c>
      <c r="O10" s="5">
        <v>0</v>
      </c>
      <c r="P10" s="5">
        <f t="shared" si="1"/>
        <v>72</v>
      </c>
      <c r="Q10" s="5"/>
    </row>
    <row r="11" spans="1:19">
      <c r="A11" s="5">
        <v>9</v>
      </c>
      <c r="B11" s="5" t="s">
        <v>30</v>
      </c>
      <c r="C11" s="5" t="s">
        <v>29</v>
      </c>
      <c r="D11" s="5">
        <v>2</v>
      </c>
      <c r="E11" s="5">
        <v>80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f t="shared" si="0"/>
        <v>0</v>
      </c>
      <c r="M11" s="5">
        <v>0</v>
      </c>
      <c r="N11" s="5">
        <v>0</v>
      </c>
      <c r="O11" s="5">
        <v>0</v>
      </c>
      <c r="P11" s="5">
        <f t="shared" si="1"/>
        <v>80</v>
      </c>
      <c r="Q11" s="5"/>
    </row>
    <row r="12" spans="1:19">
      <c r="A12" s="5">
        <v>10</v>
      </c>
      <c r="B12" s="5" t="s">
        <v>31</v>
      </c>
      <c r="C12" s="5" t="s">
        <v>32</v>
      </c>
      <c r="D12" s="5">
        <v>9.06</v>
      </c>
      <c r="E12" s="5">
        <v>362.4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 t="shared" si="0"/>
        <v>0</v>
      </c>
      <c r="M12" s="5">
        <v>0</v>
      </c>
      <c r="N12" s="5">
        <v>0</v>
      </c>
      <c r="O12" s="5">
        <v>0</v>
      </c>
      <c r="P12" s="5">
        <f t="shared" si="1"/>
        <v>362.4</v>
      </c>
      <c r="Q12" s="5"/>
    </row>
    <row r="13" spans="1:19">
      <c r="A13" s="5">
        <v>11</v>
      </c>
      <c r="B13" s="5" t="s">
        <v>33</v>
      </c>
      <c r="C13" s="5" t="s">
        <v>32</v>
      </c>
      <c r="D13" s="5">
        <v>1.56</v>
      </c>
      <c r="E13" s="5">
        <v>62.4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 t="shared" si="0"/>
        <v>0</v>
      </c>
      <c r="M13" s="5">
        <v>0</v>
      </c>
      <c r="N13" s="5">
        <v>0</v>
      </c>
      <c r="O13" s="5">
        <v>0</v>
      </c>
      <c r="P13" s="5">
        <f t="shared" si="1"/>
        <v>62.4</v>
      </c>
      <c r="Q13" s="5"/>
    </row>
    <row r="14" spans="1:19">
      <c r="A14" s="5">
        <v>12</v>
      </c>
      <c r="B14" s="5" t="s">
        <v>34</v>
      </c>
      <c r="C14" s="5" t="s">
        <v>32</v>
      </c>
      <c r="D14" s="5">
        <v>2.8</v>
      </c>
      <c r="E14" s="5">
        <v>112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 t="shared" si="0"/>
        <v>0</v>
      </c>
      <c r="M14" s="5">
        <v>0</v>
      </c>
      <c r="N14" s="5">
        <v>0</v>
      </c>
      <c r="O14" s="5">
        <v>0</v>
      </c>
      <c r="P14" s="5">
        <f t="shared" si="1"/>
        <v>112</v>
      </c>
      <c r="Q14" s="5"/>
    </row>
    <row r="15" spans="1:19">
      <c r="A15" s="5">
        <v>13</v>
      </c>
      <c r="B15" s="5" t="s">
        <v>35</v>
      </c>
      <c r="C15" s="5" t="s">
        <v>36</v>
      </c>
      <c r="D15" s="5">
        <v>1.91</v>
      </c>
      <c r="E15" s="5">
        <v>76.400000000000006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si="0"/>
        <v>0</v>
      </c>
      <c r="M15" s="5">
        <v>0</v>
      </c>
      <c r="N15" s="5">
        <v>0</v>
      </c>
      <c r="O15" s="5">
        <v>0</v>
      </c>
      <c r="P15" s="5">
        <f t="shared" si="1"/>
        <v>76.400000000000006</v>
      </c>
      <c r="Q15" s="5"/>
    </row>
    <row r="16" spans="1:19">
      <c r="A16" s="5">
        <v>14</v>
      </c>
      <c r="B16" s="5" t="s">
        <v>37</v>
      </c>
      <c r="C16" s="5" t="s">
        <v>36</v>
      </c>
      <c r="D16" s="5">
        <v>2.1800000000000002</v>
      </c>
      <c r="E16" s="5">
        <v>87.2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0"/>
        <v>0</v>
      </c>
      <c r="M16" s="5">
        <v>0</v>
      </c>
      <c r="N16" s="5">
        <v>0</v>
      </c>
      <c r="O16" s="5">
        <v>0</v>
      </c>
      <c r="P16" s="5">
        <f t="shared" si="1"/>
        <v>87.2</v>
      </c>
      <c r="Q16" s="5"/>
    </row>
    <row r="17" spans="1:17">
      <c r="A17" s="5">
        <v>15</v>
      </c>
      <c r="B17" s="5" t="s">
        <v>38</v>
      </c>
      <c r="C17" s="5" t="s">
        <v>39</v>
      </c>
      <c r="D17" s="5">
        <v>2.9</v>
      </c>
      <c r="E17" s="5">
        <v>116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si="0"/>
        <v>0</v>
      </c>
      <c r="M17" s="5">
        <v>0</v>
      </c>
      <c r="N17" s="5">
        <v>0</v>
      </c>
      <c r="O17" s="5">
        <v>0</v>
      </c>
      <c r="P17" s="5">
        <f t="shared" si="1"/>
        <v>116</v>
      </c>
      <c r="Q17" s="5"/>
    </row>
    <row r="18" spans="1:17">
      <c r="A18" s="5">
        <v>16</v>
      </c>
      <c r="B18" s="5" t="s">
        <v>40</v>
      </c>
      <c r="C18" s="5" t="s">
        <v>36</v>
      </c>
      <c r="D18" s="5">
        <v>2.13</v>
      </c>
      <c r="E18" s="5">
        <v>85.2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si="0"/>
        <v>0</v>
      </c>
      <c r="M18" s="5">
        <v>0</v>
      </c>
      <c r="N18" s="5">
        <v>0</v>
      </c>
      <c r="O18" s="5">
        <v>0</v>
      </c>
      <c r="P18" s="5">
        <f t="shared" si="1"/>
        <v>85.2</v>
      </c>
      <c r="Q18" s="5"/>
    </row>
    <row r="19" spans="1:17">
      <c r="A19" s="5">
        <v>17</v>
      </c>
      <c r="B19" s="5" t="s">
        <v>41</v>
      </c>
      <c r="C19" s="5" t="s">
        <v>42</v>
      </c>
      <c r="D19" s="5">
        <v>93.12</v>
      </c>
      <c r="E19" s="5">
        <v>3724.8</v>
      </c>
      <c r="F19" s="5">
        <v>0</v>
      </c>
      <c r="G19" s="5">
        <f>VLOOKUP(B19,[1]大户60!B$5:N$9,13,0)</f>
        <v>5587.2</v>
      </c>
      <c r="H19" s="5">
        <v>0</v>
      </c>
      <c r="I19" s="5">
        <v>0</v>
      </c>
      <c r="J19" s="5">
        <v>0</v>
      </c>
      <c r="K19" s="5">
        <f>VLOOKUP(B19,'[1]60'!B$5:N$38,12,0)</f>
        <v>44.88</v>
      </c>
      <c r="L19" s="5">
        <f t="shared" si="0"/>
        <v>2692.8</v>
      </c>
      <c r="M19" s="5">
        <v>0</v>
      </c>
      <c r="N19" s="5">
        <v>0</v>
      </c>
      <c r="O19" s="5">
        <v>0</v>
      </c>
      <c r="P19" s="5">
        <f t="shared" si="1"/>
        <v>12004.8</v>
      </c>
      <c r="Q19" s="5"/>
    </row>
    <row r="20" spans="1:17">
      <c r="A20" s="5">
        <v>18</v>
      </c>
      <c r="B20" s="5" t="s">
        <v>43</v>
      </c>
      <c r="C20" s="5" t="s">
        <v>44</v>
      </c>
      <c r="D20" s="5">
        <v>70</v>
      </c>
      <c r="E20" s="5">
        <v>2800</v>
      </c>
      <c r="F20" s="5">
        <v>0</v>
      </c>
      <c r="G20" s="5">
        <f>VLOOKUP(B20,[1]大户60!B$5:N$9,13,0)</f>
        <v>4200</v>
      </c>
      <c r="H20" s="5">
        <v>0</v>
      </c>
      <c r="I20" s="5">
        <v>0</v>
      </c>
      <c r="J20" s="5">
        <v>0</v>
      </c>
      <c r="K20" s="5">
        <f>VLOOKUP(B20,'[1]60'!B$5:N$38,12,0)</f>
        <v>50</v>
      </c>
      <c r="L20" s="5">
        <f t="shared" si="0"/>
        <v>3000</v>
      </c>
      <c r="M20" s="5">
        <v>10000</v>
      </c>
      <c r="N20" s="5">
        <v>0</v>
      </c>
      <c r="O20" s="5">
        <v>0</v>
      </c>
      <c r="P20" s="5">
        <f t="shared" si="1"/>
        <v>20000</v>
      </c>
      <c r="Q20" s="5"/>
    </row>
    <row r="21" spans="1:17">
      <c r="A21" s="5">
        <v>19</v>
      </c>
      <c r="B21" s="5" t="s">
        <v>45</v>
      </c>
      <c r="C21" s="5" t="s">
        <v>46</v>
      </c>
      <c r="D21" s="5">
        <v>4.8099999999999996</v>
      </c>
      <c r="E21" s="5">
        <v>192.4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f t="shared" si="0"/>
        <v>0</v>
      </c>
      <c r="M21" s="5">
        <v>0</v>
      </c>
      <c r="N21" s="5">
        <v>0</v>
      </c>
      <c r="O21" s="5">
        <v>0</v>
      </c>
      <c r="P21" s="5">
        <f t="shared" si="1"/>
        <v>192.4</v>
      </c>
      <c r="Q21" s="5"/>
    </row>
    <row r="22" spans="1:17">
      <c r="A22" s="5">
        <v>20</v>
      </c>
      <c r="B22" s="5" t="s">
        <v>47</v>
      </c>
      <c r="C22" s="5" t="s">
        <v>48</v>
      </c>
      <c r="D22" s="5">
        <v>2.35</v>
      </c>
      <c r="E22" s="5">
        <v>94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0"/>
        <v>0</v>
      </c>
      <c r="M22" s="5">
        <v>0</v>
      </c>
      <c r="N22" s="5">
        <v>0</v>
      </c>
      <c r="O22" s="5">
        <v>0</v>
      </c>
      <c r="P22" s="5">
        <f t="shared" si="1"/>
        <v>94</v>
      </c>
      <c r="Q22" s="5"/>
    </row>
    <row r="23" spans="1:17">
      <c r="A23" s="5">
        <v>21</v>
      </c>
      <c r="B23" s="5" t="s">
        <v>49</v>
      </c>
      <c r="C23" s="5" t="s">
        <v>50</v>
      </c>
      <c r="D23" s="5">
        <v>3.4</v>
      </c>
      <c r="E23" s="5">
        <v>136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0"/>
        <v>0</v>
      </c>
      <c r="M23" s="5">
        <v>0</v>
      </c>
      <c r="N23" s="5">
        <v>0</v>
      </c>
      <c r="O23" s="5">
        <v>0</v>
      </c>
      <c r="P23" s="5">
        <f t="shared" si="1"/>
        <v>136</v>
      </c>
      <c r="Q23" s="5"/>
    </row>
    <row r="24" spans="1:17">
      <c r="A24" s="5">
        <v>22</v>
      </c>
      <c r="B24" s="5" t="s">
        <v>51</v>
      </c>
      <c r="C24" s="5" t="s">
        <v>50</v>
      </c>
      <c r="D24" s="5">
        <v>1.37</v>
      </c>
      <c r="E24" s="5">
        <v>54.8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0"/>
        <v>0</v>
      </c>
      <c r="M24" s="5">
        <v>0</v>
      </c>
      <c r="N24" s="5">
        <v>0</v>
      </c>
      <c r="O24" s="5">
        <v>0</v>
      </c>
      <c r="P24" s="5">
        <f t="shared" si="1"/>
        <v>54.8</v>
      </c>
      <c r="Q24" s="5"/>
    </row>
    <row r="25" spans="1:17">
      <c r="A25" s="5">
        <v>23</v>
      </c>
      <c r="B25" s="5" t="s">
        <v>52</v>
      </c>
      <c r="C25" s="5" t="s">
        <v>50</v>
      </c>
      <c r="D25" s="5">
        <v>8.73</v>
      </c>
      <c r="E25" s="5">
        <v>349.2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0"/>
        <v>0</v>
      </c>
      <c r="M25" s="5">
        <v>0</v>
      </c>
      <c r="N25" s="5">
        <v>0</v>
      </c>
      <c r="O25" s="5">
        <v>0</v>
      </c>
      <c r="P25" s="5">
        <f t="shared" si="1"/>
        <v>349.2</v>
      </c>
      <c r="Q25" s="5"/>
    </row>
    <row r="26" spans="1:17">
      <c r="A26" s="5">
        <v>24</v>
      </c>
      <c r="B26" s="5" t="s">
        <v>53</v>
      </c>
      <c r="C26" s="5" t="s">
        <v>50</v>
      </c>
      <c r="D26" s="5">
        <v>2.94</v>
      </c>
      <c r="E26" s="5">
        <v>117.6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f t="shared" si="0"/>
        <v>0</v>
      </c>
      <c r="M26" s="5">
        <v>0</v>
      </c>
      <c r="N26" s="5">
        <v>0</v>
      </c>
      <c r="O26" s="5">
        <v>0</v>
      </c>
      <c r="P26" s="5">
        <f t="shared" si="1"/>
        <v>117.6</v>
      </c>
      <c r="Q26" s="5"/>
    </row>
    <row r="27" spans="1:17">
      <c r="A27" s="5">
        <v>25</v>
      </c>
      <c r="B27" s="5" t="s">
        <v>54</v>
      </c>
      <c r="C27" s="5" t="s">
        <v>50</v>
      </c>
      <c r="D27" s="5">
        <v>0.56000000000000005</v>
      </c>
      <c r="E27" s="5">
        <v>22.4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f t="shared" si="0"/>
        <v>0</v>
      </c>
      <c r="M27" s="5">
        <v>0</v>
      </c>
      <c r="N27" s="5">
        <v>0</v>
      </c>
      <c r="O27" s="5">
        <v>0</v>
      </c>
      <c r="P27" s="5">
        <f t="shared" si="1"/>
        <v>22.4</v>
      </c>
      <c r="Q27" s="5"/>
    </row>
    <row r="28" spans="1:17">
      <c r="A28" s="5">
        <v>26</v>
      </c>
      <c r="B28" s="5" t="s">
        <v>55</v>
      </c>
      <c r="C28" s="5" t="s">
        <v>50</v>
      </c>
      <c r="D28" s="5">
        <v>2.42</v>
      </c>
      <c r="E28" s="5">
        <v>96.8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f t="shared" si="0"/>
        <v>0</v>
      </c>
      <c r="M28" s="5">
        <v>0</v>
      </c>
      <c r="N28" s="5">
        <v>0</v>
      </c>
      <c r="O28" s="5">
        <v>0</v>
      </c>
      <c r="P28" s="5">
        <f t="shared" si="1"/>
        <v>96.8</v>
      </c>
      <c r="Q28" s="5"/>
    </row>
    <row r="29" spans="1:17">
      <c r="A29" s="5">
        <v>27</v>
      </c>
      <c r="B29" s="5" t="s">
        <v>56</v>
      </c>
      <c r="C29" s="5" t="s">
        <v>57</v>
      </c>
      <c r="D29" s="5">
        <v>2.2999999999999998</v>
      </c>
      <c r="E29" s="5">
        <v>92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0"/>
        <v>0</v>
      </c>
      <c r="M29" s="5">
        <v>0</v>
      </c>
      <c r="N29" s="5">
        <v>0</v>
      </c>
      <c r="O29" s="5">
        <v>0</v>
      </c>
      <c r="P29" s="5">
        <f t="shared" si="1"/>
        <v>92</v>
      </c>
      <c r="Q29" s="5"/>
    </row>
    <row r="30" spans="1:17" s="2" customFormat="1" ht="27">
      <c r="A30" s="5">
        <v>28</v>
      </c>
      <c r="B30" s="5" t="s">
        <v>58</v>
      </c>
      <c r="C30" s="5" t="s">
        <v>59</v>
      </c>
      <c r="D30" s="5">
        <v>40.85</v>
      </c>
      <c r="E30" s="5">
        <v>1634</v>
      </c>
      <c r="F30" s="5">
        <f>VLOOKUP(B30,[1]大户50!B$5:N$21,13,0)</f>
        <v>2042.5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f t="shared" si="0"/>
        <v>0</v>
      </c>
      <c r="M30" s="5">
        <v>0</v>
      </c>
      <c r="N30" s="5">
        <v>0</v>
      </c>
      <c r="O30" s="5">
        <v>0</v>
      </c>
      <c r="P30" s="5">
        <f t="shared" si="1"/>
        <v>3676.5</v>
      </c>
      <c r="Q30" s="7" t="s">
        <v>60</v>
      </c>
    </row>
    <row r="31" spans="1:17">
      <c r="A31" s="5">
        <v>29</v>
      </c>
      <c r="B31" s="5" t="s">
        <v>61</v>
      </c>
      <c r="C31" s="5" t="s">
        <v>62</v>
      </c>
      <c r="D31" s="5">
        <v>13.6</v>
      </c>
      <c r="E31" s="5">
        <v>544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f t="shared" si="0"/>
        <v>0</v>
      </c>
      <c r="M31" s="5">
        <v>0</v>
      </c>
      <c r="N31" s="5">
        <v>0</v>
      </c>
      <c r="O31" s="5">
        <v>0</v>
      </c>
      <c r="P31" s="5">
        <f t="shared" si="1"/>
        <v>544</v>
      </c>
      <c r="Q31" s="5"/>
    </row>
    <row r="32" spans="1:17">
      <c r="A32" s="5">
        <v>30</v>
      </c>
      <c r="B32" s="5" t="s">
        <v>63</v>
      </c>
      <c r="C32" s="5" t="s">
        <v>62</v>
      </c>
      <c r="D32" s="5">
        <v>79.67</v>
      </c>
      <c r="E32" s="5">
        <v>3186.8</v>
      </c>
      <c r="F32" s="5">
        <v>0</v>
      </c>
      <c r="G32" s="5">
        <f>VLOOKUP(B32,[1]大户60!B$5:N$9,13,0)</f>
        <v>4780.2</v>
      </c>
      <c r="H32" s="5">
        <v>0</v>
      </c>
      <c r="I32" s="5">
        <v>0</v>
      </c>
      <c r="J32" s="5">
        <v>0</v>
      </c>
      <c r="K32" s="5">
        <v>0</v>
      </c>
      <c r="L32" s="5">
        <f t="shared" si="0"/>
        <v>0</v>
      </c>
      <c r="M32" s="5">
        <v>0</v>
      </c>
      <c r="N32" s="5">
        <v>0</v>
      </c>
      <c r="O32" s="5">
        <v>0</v>
      </c>
      <c r="P32" s="5">
        <f t="shared" si="1"/>
        <v>7967</v>
      </c>
      <c r="Q32" s="5"/>
    </row>
    <row r="33" spans="1:17">
      <c r="A33" s="5">
        <v>31</v>
      </c>
      <c r="B33" s="5" t="s">
        <v>64</v>
      </c>
      <c r="C33" s="5" t="s">
        <v>62</v>
      </c>
      <c r="D33" s="5">
        <v>22</v>
      </c>
      <c r="E33" s="5">
        <v>880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f t="shared" si="0"/>
        <v>0</v>
      </c>
      <c r="M33" s="5">
        <v>0</v>
      </c>
      <c r="N33" s="5">
        <v>0</v>
      </c>
      <c r="O33" s="5">
        <v>0</v>
      </c>
      <c r="P33" s="5">
        <f t="shared" si="1"/>
        <v>880</v>
      </c>
      <c r="Q33" s="5"/>
    </row>
    <row r="34" spans="1:17">
      <c r="A34" s="5">
        <v>32</v>
      </c>
      <c r="B34" s="5" t="s">
        <v>65</v>
      </c>
      <c r="C34" s="5" t="s">
        <v>66</v>
      </c>
      <c r="D34" s="5">
        <v>35</v>
      </c>
      <c r="E34" s="5">
        <v>1400</v>
      </c>
      <c r="F34" s="5">
        <f>VLOOKUP(B34,[1]大户50!B$5:N$21,13,0)</f>
        <v>1750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f t="shared" si="0"/>
        <v>0</v>
      </c>
      <c r="M34" s="5">
        <v>0</v>
      </c>
      <c r="N34" s="5">
        <v>0</v>
      </c>
      <c r="O34" s="5">
        <v>0</v>
      </c>
      <c r="P34" s="5">
        <f t="shared" si="1"/>
        <v>3150</v>
      </c>
      <c r="Q34" s="5"/>
    </row>
    <row r="35" spans="1:17">
      <c r="A35" s="5">
        <v>33</v>
      </c>
      <c r="B35" s="5" t="s">
        <v>67</v>
      </c>
      <c r="C35" s="5" t="s">
        <v>68</v>
      </c>
      <c r="D35" s="5">
        <v>37.799999999999997</v>
      </c>
      <c r="E35" s="5">
        <v>1512</v>
      </c>
      <c r="F35" s="5">
        <f>VLOOKUP(B35,[1]大户50!B$5:N$21,13,0)</f>
        <v>1890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0"/>
        <v>0</v>
      </c>
      <c r="M35" s="5">
        <v>0</v>
      </c>
      <c r="N35" s="5">
        <v>0</v>
      </c>
      <c r="O35" s="5">
        <v>0</v>
      </c>
      <c r="P35" s="5">
        <f t="shared" si="1"/>
        <v>3402</v>
      </c>
      <c r="Q35" s="5"/>
    </row>
    <row r="36" spans="1:17">
      <c r="A36" s="5">
        <v>34</v>
      </c>
      <c r="B36" s="5" t="s">
        <v>69</v>
      </c>
      <c r="C36" s="5" t="s">
        <v>70</v>
      </c>
      <c r="D36" s="5">
        <v>46.25</v>
      </c>
      <c r="E36" s="5">
        <v>1850</v>
      </c>
      <c r="F36" s="5">
        <f>VLOOKUP(B36,[1]大户50!B$5:N$21,13,0)</f>
        <v>2312.5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ref="L36:L67" si="2">K36*60</f>
        <v>0</v>
      </c>
      <c r="M36" s="5">
        <v>0</v>
      </c>
      <c r="N36" s="5">
        <v>0</v>
      </c>
      <c r="O36" s="5">
        <v>0</v>
      </c>
      <c r="P36" s="5">
        <f t="shared" ref="P36:P67" si="3">E36+F36+G36+H36+I36+J36+L36+M36+N36+O36</f>
        <v>4162.5</v>
      </c>
      <c r="Q36" s="5"/>
    </row>
    <row r="37" spans="1:17">
      <c r="A37" s="5">
        <v>35</v>
      </c>
      <c r="B37" s="5" t="s">
        <v>71</v>
      </c>
      <c r="C37" s="5" t="s">
        <v>70</v>
      </c>
      <c r="D37" s="5">
        <v>9</v>
      </c>
      <c r="E37" s="5">
        <v>360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2"/>
        <v>0</v>
      </c>
      <c r="M37" s="5">
        <v>0</v>
      </c>
      <c r="N37" s="5">
        <v>0</v>
      </c>
      <c r="O37" s="5">
        <v>0</v>
      </c>
      <c r="P37" s="5">
        <f t="shared" si="3"/>
        <v>360</v>
      </c>
      <c r="Q37" s="5"/>
    </row>
    <row r="38" spans="1:17">
      <c r="A38" s="5">
        <v>36</v>
      </c>
      <c r="B38" s="5" t="s">
        <v>72</v>
      </c>
      <c r="C38" s="5" t="s">
        <v>73</v>
      </c>
      <c r="D38" s="5">
        <v>17</v>
      </c>
      <c r="E38" s="5">
        <v>680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2"/>
        <v>0</v>
      </c>
      <c r="M38" s="5">
        <v>0</v>
      </c>
      <c r="N38" s="5">
        <v>0</v>
      </c>
      <c r="O38" s="5">
        <v>0</v>
      </c>
      <c r="P38" s="5">
        <f t="shared" si="3"/>
        <v>680</v>
      </c>
      <c r="Q38" s="5"/>
    </row>
    <row r="39" spans="1:17">
      <c r="A39" s="5">
        <v>37</v>
      </c>
      <c r="B39" s="5" t="s">
        <v>74</v>
      </c>
      <c r="C39" s="5" t="s">
        <v>73</v>
      </c>
      <c r="D39" s="5">
        <v>14</v>
      </c>
      <c r="E39" s="5">
        <v>560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f t="shared" si="2"/>
        <v>0</v>
      </c>
      <c r="M39" s="5">
        <v>0</v>
      </c>
      <c r="N39" s="5">
        <v>0</v>
      </c>
      <c r="O39" s="5">
        <v>0</v>
      </c>
      <c r="P39" s="5">
        <f t="shared" si="3"/>
        <v>560</v>
      </c>
      <c r="Q39" s="5"/>
    </row>
    <row r="40" spans="1:17">
      <c r="A40" s="5">
        <v>38</v>
      </c>
      <c r="B40" s="5" t="s">
        <v>75</v>
      </c>
      <c r="C40" s="5" t="s">
        <v>73</v>
      </c>
      <c r="D40" s="5">
        <v>4.4000000000000004</v>
      </c>
      <c r="E40" s="5">
        <v>176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f t="shared" si="2"/>
        <v>0</v>
      </c>
      <c r="M40" s="5">
        <v>0</v>
      </c>
      <c r="N40" s="5">
        <v>0</v>
      </c>
      <c r="O40" s="5">
        <v>0</v>
      </c>
      <c r="P40" s="5">
        <f t="shared" si="3"/>
        <v>176</v>
      </c>
      <c r="Q40" s="5"/>
    </row>
    <row r="41" spans="1:17">
      <c r="A41" s="5">
        <v>39</v>
      </c>
      <c r="B41" s="5" t="s">
        <v>76</v>
      </c>
      <c r="C41" s="5" t="s">
        <v>77</v>
      </c>
      <c r="D41" s="5">
        <v>151.36000000000001</v>
      </c>
      <c r="E41" s="5">
        <v>6054.4</v>
      </c>
      <c r="F41" s="5">
        <v>0</v>
      </c>
      <c r="G41" s="5">
        <v>0</v>
      </c>
      <c r="H41" s="5">
        <v>0</v>
      </c>
      <c r="I41" s="5">
        <f>VLOOKUP(B41,[1]大户100!B$5:N$12,13,0)</f>
        <v>15136</v>
      </c>
      <c r="J41" s="5">
        <v>0</v>
      </c>
      <c r="K41" s="5">
        <v>0</v>
      </c>
      <c r="L41" s="5">
        <f t="shared" si="2"/>
        <v>0</v>
      </c>
      <c r="M41" s="5">
        <v>0</v>
      </c>
      <c r="N41" s="5">
        <v>0</v>
      </c>
      <c r="O41" s="5">
        <v>0</v>
      </c>
      <c r="P41" s="5">
        <f t="shared" si="3"/>
        <v>21190.400000000001</v>
      </c>
      <c r="Q41" s="5"/>
    </row>
    <row r="42" spans="1:17">
      <c r="A42" s="5">
        <v>40</v>
      </c>
      <c r="B42" s="5" t="s">
        <v>78</v>
      </c>
      <c r="C42" s="5" t="s">
        <v>77</v>
      </c>
      <c r="D42" s="5">
        <v>4</v>
      </c>
      <c r="E42" s="5">
        <v>160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f>VLOOKUP(B42,'[1]60'!B$5:N$38,12,0)</f>
        <v>4</v>
      </c>
      <c r="L42" s="5">
        <f t="shared" si="2"/>
        <v>240</v>
      </c>
      <c r="M42" s="5">
        <v>0</v>
      </c>
      <c r="N42" s="5">
        <v>0</v>
      </c>
      <c r="O42" s="5">
        <v>0</v>
      </c>
      <c r="P42" s="5">
        <f t="shared" si="3"/>
        <v>400</v>
      </c>
      <c r="Q42" s="5"/>
    </row>
    <row r="43" spans="1:17">
      <c r="A43" s="5">
        <v>41</v>
      </c>
      <c r="B43" s="5" t="s">
        <v>79</v>
      </c>
      <c r="C43" s="5" t="s">
        <v>80</v>
      </c>
      <c r="D43" s="5">
        <v>41</v>
      </c>
      <c r="E43" s="5">
        <v>1640</v>
      </c>
      <c r="F43" s="5">
        <f>VLOOKUP(B43,[1]大户50!B$5:N$21,13,0)</f>
        <v>2050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f t="shared" si="2"/>
        <v>0</v>
      </c>
      <c r="M43" s="5">
        <v>0</v>
      </c>
      <c r="N43" s="5">
        <v>0</v>
      </c>
      <c r="O43" s="5">
        <v>0</v>
      </c>
      <c r="P43" s="5">
        <f t="shared" si="3"/>
        <v>3690</v>
      </c>
      <c r="Q43" s="5"/>
    </row>
    <row r="44" spans="1:17">
      <c r="A44" s="5">
        <v>42</v>
      </c>
      <c r="B44" s="5" t="s">
        <v>81</v>
      </c>
      <c r="C44" s="5" t="s">
        <v>82</v>
      </c>
      <c r="D44" s="5">
        <v>48</v>
      </c>
      <c r="E44" s="5">
        <v>1920</v>
      </c>
      <c r="F44" s="5">
        <f>VLOOKUP(B44,[1]大户50!B$5:N$21,13,0)</f>
        <v>2400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f t="shared" si="2"/>
        <v>0</v>
      </c>
      <c r="M44" s="5">
        <v>0</v>
      </c>
      <c r="N44" s="5">
        <v>0</v>
      </c>
      <c r="O44" s="5">
        <v>0</v>
      </c>
      <c r="P44" s="5">
        <f t="shared" si="3"/>
        <v>4320</v>
      </c>
      <c r="Q44" s="5"/>
    </row>
    <row r="45" spans="1:17">
      <c r="A45" s="5">
        <v>43</v>
      </c>
      <c r="B45" s="5" t="s">
        <v>83</v>
      </c>
      <c r="C45" s="5" t="s">
        <v>84</v>
      </c>
      <c r="D45" s="5">
        <v>2</v>
      </c>
      <c r="E45" s="5">
        <v>80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f>VLOOKUP(B45,'[1]60'!B$5:N$38,12,0)</f>
        <v>2</v>
      </c>
      <c r="L45" s="5">
        <f t="shared" si="2"/>
        <v>120</v>
      </c>
      <c r="M45" s="5">
        <v>0</v>
      </c>
      <c r="N45" s="5">
        <v>0</v>
      </c>
      <c r="O45" s="5">
        <v>0</v>
      </c>
      <c r="P45" s="5">
        <f t="shared" si="3"/>
        <v>200</v>
      </c>
      <c r="Q45" s="5"/>
    </row>
    <row r="46" spans="1:17">
      <c r="A46" s="5">
        <v>44</v>
      </c>
      <c r="B46" s="5" t="s">
        <v>85</v>
      </c>
      <c r="C46" s="5" t="s">
        <v>86</v>
      </c>
      <c r="D46" s="5">
        <v>1.7</v>
      </c>
      <c r="E46" s="5">
        <v>68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f t="shared" si="2"/>
        <v>0</v>
      </c>
      <c r="M46" s="5">
        <v>0</v>
      </c>
      <c r="N46" s="5">
        <v>0</v>
      </c>
      <c r="O46" s="5">
        <v>0</v>
      </c>
      <c r="P46" s="5">
        <f t="shared" si="3"/>
        <v>68</v>
      </c>
      <c r="Q46" s="5"/>
    </row>
    <row r="47" spans="1:17">
      <c r="A47" s="5">
        <v>45</v>
      </c>
      <c r="B47" s="5" t="s">
        <v>87</v>
      </c>
      <c r="C47" s="5" t="s">
        <v>88</v>
      </c>
      <c r="D47" s="5">
        <v>3</v>
      </c>
      <c r="E47" s="5">
        <v>120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f t="shared" si="2"/>
        <v>0</v>
      </c>
      <c r="M47" s="5">
        <v>0</v>
      </c>
      <c r="N47" s="5">
        <v>0</v>
      </c>
      <c r="O47" s="5">
        <v>0</v>
      </c>
      <c r="P47" s="5">
        <f t="shared" si="3"/>
        <v>120</v>
      </c>
      <c r="Q47" s="5"/>
    </row>
    <row r="48" spans="1:17">
      <c r="A48" s="5">
        <v>46</v>
      </c>
      <c r="B48" s="5" t="s">
        <v>89</v>
      </c>
      <c r="C48" s="5" t="s">
        <v>90</v>
      </c>
      <c r="D48" s="5">
        <v>2</v>
      </c>
      <c r="E48" s="5">
        <v>80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f t="shared" si="2"/>
        <v>0</v>
      </c>
      <c r="M48" s="5">
        <v>0</v>
      </c>
      <c r="N48" s="5">
        <v>0</v>
      </c>
      <c r="O48" s="5">
        <v>0</v>
      </c>
      <c r="P48" s="5">
        <f t="shared" si="3"/>
        <v>80</v>
      </c>
      <c r="Q48" s="5"/>
    </row>
    <row r="49" spans="1:17">
      <c r="A49" s="5">
        <v>47</v>
      </c>
      <c r="B49" s="5" t="s">
        <v>91</v>
      </c>
      <c r="C49" s="5" t="s">
        <v>84</v>
      </c>
      <c r="D49" s="5">
        <v>3</v>
      </c>
      <c r="E49" s="5">
        <v>120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f t="shared" si="2"/>
        <v>0</v>
      </c>
      <c r="M49" s="5">
        <v>0</v>
      </c>
      <c r="N49" s="5">
        <v>0</v>
      </c>
      <c r="O49" s="5">
        <v>0</v>
      </c>
      <c r="P49" s="5">
        <f t="shared" si="3"/>
        <v>120</v>
      </c>
      <c r="Q49" s="5"/>
    </row>
    <row r="50" spans="1:17">
      <c r="A50" s="5">
        <v>48</v>
      </c>
      <c r="B50" s="5" t="s">
        <v>92</v>
      </c>
      <c r="C50" s="5" t="s">
        <v>90</v>
      </c>
      <c r="D50" s="5">
        <v>5.5</v>
      </c>
      <c r="E50" s="5">
        <v>220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f t="shared" si="2"/>
        <v>0</v>
      </c>
      <c r="M50" s="5">
        <v>0</v>
      </c>
      <c r="N50" s="5">
        <v>0</v>
      </c>
      <c r="O50" s="5">
        <v>0</v>
      </c>
      <c r="P50" s="5">
        <f t="shared" si="3"/>
        <v>220</v>
      </c>
      <c r="Q50" s="5"/>
    </row>
    <row r="51" spans="1:17">
      <c r="A51" s="5">
        <v>49</v>
      </c>
      <c r="B51" s="5" t="s">
        <v>93</v>
      </c>
      <c r="C51" s="5" t="s">
        <v>94</v>
      </c>
      <c r="D51" s="5">
        <v>1.3</v>
      </c>
      <c r="E51" s="5">
        <v>52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f t="shared" si="2"/>
        <v>0</v>
      </c>
      <c r="M51" s="5">
        <v>0</v>
      </c>
      <c r="N51" s="5">
        <v>0</v>
      </c>
      <c r="O51" s="5">
        <v>0</v>
      </c>
      <c r="P51" s="5">
        <f t="shared" si="3"/>
        <v>52</v>
      </c>
      <c r="Q51" s="5"/>
    </row>
    <row r="52" spans="1:17">
      <c r="A52" s="5">
        <v>50</v>
      </c>
      <c r="B52" s="5" t="s">
        <v>95</v>
      </c>
      <c r="C52" s="5" t="s">
        <v>94</v>
      </c>
      <c r="D52" s="5">
        <v>2</v>
      </c>
      <c r="E52" s="5">
        <v>80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 t="shared" si="2"/>
        <v>0</v>
      </c>
      <c r="M52" s="5">
        <v>0</v>
      </c>
      <c r="N52" s="5">
        <v>0</v>
      </c>
      <c r="O52" s="5">
        <v>0</v>
      </c>
      <c r="P52" s="5">
        <f t="shared" si="3"/>
        <v>80</v>
      </c>
      <c r="Q52" s="5"/>
    </row>
    <row r="53" spans="1:17">
      <c r="A53" s="5">
        <v>51</v>
      </c>
      <c r="B53" s="5" t="s">
        <v>96</v>
      </c>
      <c r="C53" s="5" t="s">
        <v>97</v>
      </c>
      <c r="D53" s="5">
        <v>1</v>
      </c>
      <c r="E53" s="5">
        <v>40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f t="shared" si="2"/>
        <v>0</v>
      </c>
      <c r="M53" s="5">
        <v>0</v>
      </c>
      <c r="N53" s="5">
        <v>0</v>
      </c>
      <c r="O53" s="5">
        <v>0</v>
      </c>
      <c r="P53" s="5">
        <f t="shared" si="3"/>
        <v>40</v>
      </c>
      <c r="Q53" s="5"/>
    </row>
    <row r="54" spans="1:17">
      <c r="A54" s="5">
        <v>52</v>
      </c>
      <c r="B54" s="5" t="s">
        <v>98</v>
      </c>
      <c r="C54" s="5" t="s">
        <v>94</v>
      </c>
      <c r="D54" s="5">
        <v>0.6</v>
      </c>
      <c r="E54" s="5">
        <v>24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f t="shared" si="2"/>
        <v>0</v>
      </c>
      <c r="M54" s="5">
        <v>0</v>
      </c>
      <c r="N54" s="5">
        <v>0</v>
      </c>
      <c r="O54" s="5">
        <v>0</v>
      </c>
      <c r="P54" s="5">
        <f t="shared" si="3"/>
        <v>24</v>
      </c>
      <c r="Q54" s="5"/>
    </row>
    <row r="55" spans="1:17">
      <c r="A55" s="5">
        <v>53</v>
      </c>
      <c r="B55" s="5" t="s">
        <v>99</v>
      </c>
      <c r="C55" s="5" t="s">
        <v>86</v>
      </c>
      <c r="D55" s="5">
        <v>2</v>
      </c>
      <c r="E55" s="5">
        <v>80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si="2"/>
        <v>0</v>
      </c>
      <c r="M55" s="5">
        <v>0</v>
      </c>
      <c r="N55" s="5">
        <v>0</v>
      </c>
      <c r="O55" s="5">
        <v>0</v>
      </c>
      <c r="P55" s="5">
        <f t="shared" si="3"/>
        <v>80</v>
      </c>
      <c r="Q55" s="5"/>
    </row>
    <row r="56" spans="1:17">
      <c r="A56" s="5">
        <v>54</v>
      </c>
      <c r="B56" s="5" t="s">
        <v>100</v>
      </c>
      <c r="C56" s="5" t="s">
        <v>101</v>
      </c>
      <c r="D56" s="5">
        <v>137.12</v>
      </c>
      <c r="E56" s="5">
        <v>5484.8</v>
      </c>
      <c r="F56" s="5">
        <v>0</v>
      </c>
      <c r="G56" s="5">
        <v>0</v>
      </c>
      <c r="H56" s="5">
        <v>10969.6</v>
      </c>
      <c r="I56" s="5">
        <v>0</v>
      </c>
      <c r="J56" s="5">
        <v>0</v>
      </c>
      <c r="K56" s="5">
        <v>0</v>
      </c>
      <c r="L56" s="5">
        <f t="shared" si="2"/>
        <v>0</v>
      </c>
      <c r="M56" s="5">
        <v>10000</v>
      </c>
      <c r="N56" s="5">
        <v>0</v>
      </c>
      <c r="O56" s="5">
        <v>0</v>
      </c>
      <c r="P56" s="5">
        <f t="shared" si="3"/>
        <v>26454.400000000001</v>
      </c>
      <c r="Q56" s="5"/>
    </row>
    <row r="57" spans="1:17">
      <c r="A57" s="5">
        <v>55</v>
      </c>
      <c r="B57" s="5" t="s">
        <v>102</v>
      </c>
      <c r="C57" s="5" t="s">
        <v>103</v>
      </c>
      <c r="D57" s="5">
        <v>261.89999999999998</v>
      </c>
      <c r="E57" s="5">
        <v>10476</v>
      </c>
      <c r="F57" s="5">
        <v>0</v>
      </c>
      <c r="G57" s="5">
        <v>0</v>
      </c>
      <c r="H57" s="5">
        <v>0</v>
      </c>
      <c r="I57" s="5">
        <f>VLOOKUP(B57,[1]大户100!B$5:N$12,13,0)</f>
        <v>26190</v>
      </c>
      <c r="J57" s="5">
        <v>0</v>
      </c>
      <c r="K57" s="5">
        <v>0</v>
      </c>
      <c r="L57" s="5">
        <f t="shared" si="2"/>
        <v>0</v>
      </c>
      <c r="M57" s="5">
        <v>10000</v>
      </c>
      <c r="N57" s="5">
        <v>0</v>
      </c>
      <c r="O57" s="5">
        <v>0</v>
      </c>
      <c r="P57" s="5">
        <f t="shared" si="3"/>
        <v>46666</v>
      </c>
      <c r="Q57" s="5"/>
    </row>
    <row r="58" spans="1:17">
      <c r="A58" s="5">
        <v>56</v>
      </c>
      <c r="B58" s="5" t="s">
        <v>104</v>
      </c>
      <c r="C58" s="5" t="s">
        <v>105</v>
      </c>
      <c r="D58" s="5">
        <v>38.200000000000003</v>
      </c>
      <c r="E58" s="5">
        <v>1528</v>
      </c>
      <c r="F58" s="5">
        <f>VLOOKUP(B58,[1]大户50!B$5:N$21,13,0)</f>
        <v>1910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f t="shared" si="2"/>
        <v>0</v>
      </c>
      <c r="M58" s="5">
        <v>0</v>
      </c>
      <c r="N58" s="5">
        <v>0</v>
      </c>
      <c r="O58" s="5">
        <v>0</v>
      </c>
      <c r="P58" s="5">
        <f t="shared" si="3"/>
        <v>3438</v>
      </c>
      <c r="Q58" s="5"/>
    </row>
    <row r="59" spans="1:17">
      <c r="A59" s="5">
        <v>57</v>
      </c>
      <c r="B59" s="5" t="s">
        <v>106</v>
      </c>
      <c r="C59" s="5" t="s">
        <v>105</v>
      </c>
      <c r="D59" s="5">
        <v>33.6</v>
      </c>
      <c r="E59" s="5">
        <v>1344</v>
      </c>
      <c r="F59" s="5">
        <f>VLOOKUP(B59,[1]大户50!B$5:N$21,13,0)</f>
        <v>1680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f t="shared" si="2"/>
        <v>0</v>
      </c>
      <c r="M59" s="5">
        <v>0</v>
      </c>
      <c r="N59" s="5">
        <v>0</v>
      </c>
      <c r="O59" s="5">
        <v>0</v>
      </c>
      <c r="P59" s="5">
        <f t="shared" si="3"/>
        <v>3024</v>
      </c>
      <c r="Q59" s="5"/>
    </row>
    <row r="60" spans="1:17">
      <c r="A60" s="5">
        <v>58</v>
      </c>
      <c r="B60" s="5" t="s">
        <v>107</v>
      </c>
      <c r="C60" s="5" t="s">
        <v>108</v>
      </c>
      <c r="D60" s="5">
        <v>15</v>
      </c>
      <c r="E60" s="5">
        <v>600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f t="shared" si="2"/>
        <v>0</v>
      </c>
      <c r="M60" s="5">
        <v>0</v>
      </c>
      <c r="N60" s="5">
        <v>0</v>
      </c>
      <c r="O60" s="5">
        <v>0</v>
      </c>
      <c r="P60" s="5">
        <f t="shared" si="3"/>
        <v>600</v>
      </c>
      <c r="Q60" s="5"/>
    </row>
    <row r="61" spans="1:17">
      <c r="A61" s="5">
        <v>59</v>
      </c>
      <c r="B61" s="5" t="s">
        <v>109</v>
      </c>
      <c r="C61" s="5" t="s">
        <v>110</v>
      </c>
      <c r="D61" s="5">
        <v>14</v>
      </c>
      <c r="E61" s="5">
        <v>560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f t="shared" si="2"/>
        <v>0</v>
      </c>
      <c r="M61" s="5">
        <v>0</v>
      </c>
      <c r="N61" s="5">
        <v>0</v>
      </c>
      <c r="O61" s="5">
        <v>0</v>
      </c>
      <c r="P61" s="5">
        <f t="shared" si="3"/>
        <v>560</v>
      </c>
      <c r="Q61" s="5"/>
    </row>
    <row r="62" spans="1:17">
      <c r="A62" s="5">
        <v>60</v>
      </c>
      <c r="B62" s="5" t="s">
        <v>111</v>
      </c>
      <c r="C62" s="5" t="s">
        <v>112</v>
      </c>
      <c r="D62" s="5">
        <v>33</v>
      </c>
      <c r="E62" s="5">
        <v>1320</v>
      </c>
      <c r="F62" s="5">
        <f>VLOOKUP(B62,[1]大户50!B$5:N$21,13,0)</f>
        <v>1650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f t="shared" si="2"/>
        <v>0</v>
      </c>
      <c r="M62" s="5">
        <v>0</v>
      </c>
      <c r="N62" s="5">
        <v>0</v>
      </c>
      <c r="O62" s="5">
        <v>0</v>
      </c>
      <c r="P62" s="5">
        <f t="shared" si="3"/>
        <v>2970</v>
      </c>
      <c r="Q62" s="5"/>
    </row>
    <row r="63" spans="1:17">
      <c r="A63" s="5">
        <v>61</v>
      </c>
      <c r="B63" s="5" t="s">
        <v>113</v>
      </c>
      <c r="C63" s="5" t="s">
        <v>114</v>
      </c>
      <c r="D63" s="5">
        <v>8</v>
      </c>
      <c r="E63" s="5">
        <v>320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f t="shared" si="2"/>
        <v>0</v>
      </c>
      <c r="M63" s="5">
        <v>10000</v>
      </c>
      <c r="N63" s="5">
        <v>0</v>
      </c>
      <c r="O63" s="5">
        <v>0</v>
      </c>
      <c r="P63" s="5">
        <f t="shared" si="3"/>
        <v>10320</v>
      </c>
      <c r="Q63" s="5"/>
    </row>
    <row r="64" spans="1:17">
      <c r="A64" s="5">
        <v>62</v>
      </c>
      <c r="B64" s="5" t="s">
        <v>115</v>
      </c>
      <c r="C64" s="5" t="s">
        <v>108</v>
      </c>
      <c r="D64" s="5">
        <v>6</v>
      </c>
      <c r="E64" s="5">
        <v>240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f t="shared" si="2"/>
        <v>0</v>
      </c>
      <c r="M64" s="5">
        <v>0</v>
      </c>
      <c r="N64" s="5">
        <v>0</v>
      </c>
      <c r="O64" s="5">
        <v>0</v>
      </c>
      <c r="P64" s="5">
        <f t="shared" si="3"/>
        <v>240</v>
      </c>
      <c r="Q64" s="5"/>
    </row>
    <row r="65" spans="1:17">
      <c r="A65" s="5">
        <v>63</v>
      </c>
      <c r="B65" s="5" t="s">
        <v>116</v>
      </c>
      <c r="C65" s="5" t="s">
        <v>105</v>
      </c>
      <c r="D65" s="5">
        <v>3</v>
      </c>
      <c r="E65" s="5">
        <v>120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f t="shared" si="2"/>
        <v>0</v>
      </c>
      <c r="M65" s="5">
        <v>0</v>
      </c>
      <c r="N65" s="5">
        <v>0</v>
      </c>
      <c r="O65" s="5">
        <v>0</v>
      </c>
      <c r="P65" s="5">
        <f t="shared" si="3"/>
        <v>120</v>
      </c>
      <c r="Q65" s="5"/>
    </row>
    <row r="66" spans="1:17">
      <c r="A66" s="5">
        <v>64</v>
      </c>
      <c r="B66" s="5" t="s">
        <v>117</v>
      </c>
      <c r="C66" s="5" t="s">
        <v>118</v>
      </c>
      <c r="D66" s="5">
        <v>6</v>
      </c>
      <c r="E66" s="5">
        <v>240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f t="shared" si="2"/>
        <v>0</v>
      </c>
      <c r="M66" s="5">
        <v>0</v>
      </c>
      <c r="N66" s="5">
        <v>0</v>
      </c>
      <c r="O66" s="5">
        <v>0</v>
      </c>
      <c r="P66" s="5">
        <f t="shared" si="3"/>
        <v>240</v>
      </c>
      <c r="Q66" s="5"/>
    </row>
    <row r="67" spans="1:17">
      <c r="A67" s="5">
        <v>65</v>
      </c>
      <c r="B67" s="5" t="s">
        <v>119</v>
      </c>
      <c r="C67" s="5" t="s">
        <v>118</v>
      </c>
      <c r="D67" s="5">
        <v>9</v>
      </c>
      <c r="E67" s="5">
        <v>360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f t="shared" si="2"/>
        <v>0</v>
      </c>
      <c r="M67" s="5">
        <v>0</v>
      </c>
      <c r="N67" s="5">
        <v>0</v>
      </c>
      <c r="O67" s="5">
        <v>0</v>
      </c>
      <c r="P67" s="5">
        <f t="shared" si="3"/>
        <v>360</v>
      </c>
      <c r="Q67" s="5"/>
    </row>
    <row r="68" spans="1:17">
      <c r="A68" s="5">
        <v>66</v>
      </c>
      <c r="B68" s="5" t="s">
        <v>120</v>
      </c>
      <c r="C68" s="5" t="s">
        <v>108</v>
      </c>
      <c r="D68" s="5">
        <v>4</v>
      </c>
      <c r="E68" s="5">
        <v>160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f t="shared" ref="L68:L99" si="4">K68*60</f>
        <v>0</v>
      </c>
      <c r="M68" s="5">
        <v>0</v>
      </c>
      <c r="N68" s="5">
        <v>0</v>
      </c>
      <c r="O68" s="5">
        <v>0</v>
      </c>
      <c r="P68" s="5">
        <f t="shared" ref="P68:P99" si="5">E68+F68+G68+H68+I68+J68+L68+M68+N68+O68</f>
        <v>160</v>
      </c>
      <c r="Q68" s="5"/>
    </row>
    <row r="69" spans="1:17">
      <c r="A69" s="5">
        <v>67</v>
      </c>
      <c r="B69" s="5" t="s">
        <v>121</v>
      </c>
      <c r="C69" s="5" t="s">
        <v>122</v>
      </c>
      <c r="D69" s="5">
        <v>3</v>
      </c>
      <c r="E69" s="5">
        <v>120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f t="shared" si="4"/>
        <v>0</v>
      </c>
      <c r="M69" s="5">
        <v>0</v>
      </c>
      <c r="N69" s="5">
        <v>0</v>
      </c>
      <c r="O69" s="5">
        <v>0</v>
      </c>
      <c r="P69" s="5">
        <f t="shared" si="5"/>
        <v>120</v>
      </c>
      <c r="Q69" s="5"/>
    </row>
    <row r="70" spans="1:17">
      <c r="A70" s="5">
        <v>68</v>
      </c>
      <c r="B70" s="5" t="s">
        <v>123</v>
      </c>
      <c r="C70" s="5" t="s">
        <v>118</v>
      </c>
      <c r="D70" s="5">
        <v>2</v>
      </c>
      <c r="E70" s="5">
        <v>80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f t="shared" si="4"/>
        <v>0</v>
      </c>
      <c r="M70" s="5">
        <v>0</v>
      </c>
      <c r="N70" s="5">
        <v>0</v>
      </c>
      <c r="O70" s="5">
        <v>0</v>
      </c>
      <c r="P70" s="5">
        <f t="shared" si="5"/>
        <v>80</v>
      </c>
      <c r="Q70" s="5"/>
    </row>
    <row r="71" spans="1:17">
      <c r="A71" s="5">
        <v>69</v>
      </c>
      <c r="B71" s="5" t="s">
        <v>124</v>
      </c>
      <c r="C71" s="5" t="s">
        <v>118</v>
      </c>
      <c r="D71" s="5">
        <v>4</v>
      </c>
      <c r="E71" s="5">
        <v>160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f t="shared" si="4"/>
        <v>0</v>
      </c>
      <c r="M71" s="5">
        <v>0</v>
      </c>
      <c r="N71" s="5">
        <v>0</v>
      </c>
      <c r="O71" s="5">
        <v>0</v>
      </c>
      <c r="P71" s="5">
        <f t="shared" si="5"/>
        <v>160</v>
      </c>
      <c r="Q71" s="5"/>
    </row>
    <row r="72" spans="1:17">
      <c r="A72" s="5">
        <v>70</v>
      </c>
      <c r="B72" s="5" t="s">
        <v>125</v>
      </c>
      <c r="C72" s="5" t="s">
        <v>118</v>
      </c>
      <c r="D72" s="5">
        <v>5</v>
      </c>
      <c r="E72" s="5">
        <v>200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f t="shared" si="4"/>
        <v>0</v>
      </c>
      <c r="M72" s="5">
        <v>0</v>
      </c>
      <c r="N72" s="5">
        <v>0</v>
      </c>
      <c r="O72" s="5">
        <v>0</v>
      </c>
      <c r="P72" s="5">
        <f t="shared" si="5"/>
        <v>200</v>
      </c>
      <c r="Q72" s="5"/>
    </row>
    <row r="73" spans="1:17">
      <c r="A73" s="5">
        <v>71</v>
      </c>
      <c r="B73" s="5" t="s">
        <v>126</v>
      </c>
      <c r="C73" s="5" t="s">
        <v>112</v>
      </c>
      <c r="D73" s="5">
        <v>4</v>
      </c>
      <c r="E73" s="5">
        <v>160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f t="shared" si="4"/>
        <v>0</v>
      </c>
      <c r="M73" s="5">
        <v>0</v>
      </c>
      <c r="N73" s="5">
        <v>0</v>
      </c>
      <c r="O73" s="5">
        <v>0</v>
      </c>
      <c r="P73" s="5">
        <f t="shared" si="5"/>
        <v>160</v>
      </c>
      <c r="Q73" s="5"/>
    </row>
    <row r="74" spans="1:17">
      <c r="A74" s="5">
        <v>72</v>
      </c>
      <c r="B74" s="5" t="s">
        <v>127</v>
      </c>
      <c r="C74" s="5" t="s">
        <v>112</v>
      </c>
      <c r="D74" s="5">
        <v>4</v>
      </c>
      <c r="E74" s="5">
        <v>160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f t="shared" si="4"/>
        <v>0</v>
      </c>
      <c r="M74" s="5">
        <v>0</v>
      </c>
      <c r="N74" s="5">
        <v>0</v>
      </c>
      <c r="O74" s="5">
        <v>0</v>
      </c>
      <c r="P74" s="5">
        <f t="shared" si="5"/>
        <v>160</v>
      </c>
      <c r="Q74" s="5"/>
    </row>
    <row r="75" spans="1:17">
      <c r="A75" s="5">
        <v>73</v>
      </c>
      <c r="B75" s="5" t="s">
        <v>128</v>
      </c>
      <c r="C75" s="5" t="s">
        <v>112</v>
      </c>
      <c r="D75" s="5">
        <v>7</v>
      </c>
      <c r="E75" s="5">
        <v>280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f t="shared" si="4"/>
        <v>0</v>
      </c>
      <c r="M75" s="5">
        <v>0</v>
      </c>
      <c r="N75" s="5">
        <v>0</v>
      </c>
      <c r="O75" s="5">
        <v>0</v>
      </c>
      <c r="P75" s="5">
        <f t="shared" si="5"/>
        <v>280</v>
      </c>
      <c r="Q75" s="5"/>
    </row>
    <row r="76" spans="1:17">
      <c r="A76" s="5">
        <v>74</v>
      </c>
      <c r="B76" s="5" t="s">
        <v>129</v>
      </c>
      <c r="C76" s="5" t="s">
        <v>114</v>
      </c>
      <c r="D76" s="5">
        <v>7</v>
      </c>
      <c r="E76" s="5">
        <v>280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f t="shared" si="4"/>
        <v>0</v>
      </c>
      <c r="M76" s="5">
        <v>0</v>
      </c>
      <c r="N76" s="5">
        <v>0</v>
      </c>
      <c r="O76" s="5">
        <v>0</v>
      </c>
      <c r="P76" s="5">
        <f t="shared" si="5"/>
        <v>280</v>
      </c>
      <c r="Q76" s="5"/>
    </row>
    <row r="77" spans="1:17">
      <c r="A77" s="5">
        <v>75</v>
      </c>
      <c r="B77" s="5" t="s">
        <v>130</v>
      </c>
      <c r="C77" s="5" t="s">
        <v>112</v>
      </c>
      <c r="D77" s="5">
        <v>1.5</v>
      </c>
      <c r="E77" s="5">
        <v>60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f t="shared" si="4"/>
        <v>0</v>
      </c>
      <c r="M77" s="5">
        <v>0</v>
      </c>
      <c r="N77" s="5">
        <v>0</v>
      </c>
      <c r="O77" s="5">
        <v>0</v>
      </c>
      <c r="P77" s="5">
        <f t="shared" si="5"/>
        <v>60</v>
      </c>
      <c r="Q77" s="5"/>
    </row>
    <row r="78" spans="1:17">
      <c r="A78" s="5">
        <v>76</v>
      </c>
      <c r="B78" s="5" t="s">
        <v>131</v>
      </c>
      <c r="C78" s="5" t="s">
        <v>114</v>
      </c>
      <c r="D78" s="5">
        <v>6</v>
      </c>
      <c r="E78" s="5">
        <v>240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f t="shared" si="4"/>
        <v>0</v>
      </c>
      <c r="M78" s="5">
        <v>0</v>
      </c>
      <c r="N78" s="5">
        <v>0</v>
      </c>
      <c r="O78" s="5">
        <v>0</v>
      </c>
      <c r="P78" s="5">
        <f t="shared" si="5"/>
        <v>240</v>
      </c>
      <c r="Q78" s="5"/>
    </row>
    <row r="79" spans="1:17">
      <c r="A79" s="5">
        <v>77</v>
      </c>
      <c r="B79" s="5" t="s">
        <v>132</v>
      </c>
      <c r="C79" s="5" t="s">
        <v>112</v>
      </c>
      <c r="D79" s="5">
        <v>1</v>
      </c>
      <c r="E79" s="5">
        <v>40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f t="shared" si="4"/>
        <v>0</v>
      </c>
      <c r="M79" s="5">
        <v>0</v>
      </c>
      <c r="N79" s="5">
        <v>0</v>
      </c>
      <c r="O79" s="5">
        <v>0</v>
      </c>
      <c r="P79" s="5">
        <f t="shared" si="5"/>
        <v>40</v>
      </c>
      <c r="Q79" s="5"/>
    </row>
    <row r="80" spans="1:17">
      <c r="A80" s="5">
        <v>78</v>
      </c>
      <c r="B80" s="5" t="s">
        <v>133</v>
      </c>
      <c r="C80" s="5" t="s">
        <v>114</v>
      </c>
      <c r="D80" s="5">
        <v>1</v>
      </c>
      <c r="E80" s="5">
        <v>40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f t="shared" si="4"/>
        <v>0</v>
      </c>
      <c r="M80" s="5">
        <v>0</v>
      </c>
      <c r="N80" s="5">
        <v>0</v>
      </c>
      <c r="O80" s="5">
        <v>0</v>
      </c>
      <c r="P80" s="5">
        <f t="shared" si="5"/>
        <v>40</v>
      </c>
      <c r="Q80" s="5"/>
    </row>
    <row r="81" spans="1:17">
      <c r="A81" s="5">
        <v>79</v>
      </c>
      <c r="B81" s="5" t="s">
        <v>134</v>
      </c>
      <c r="C81" s="5" t="s">
        <v>110</v>
      </c>
      <c r="D81" s="5">
        <v>6</v>
      </c>
      <c r="E81" s="5">
        <v>240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4"/>
        <v>0</v>
      </c>
      <c r="M81" s="5">
        <v>0</v>
      </c>
      <c r="N81" s="5">
        <v>0</v>
      </c>
      <c r="O81" s="5">
        <v>0</v>
      </c>
      <c r="P81" s="5">
        <f t="shared" si="5"/>
        <v>240</v>
      </c>
      <c r="Q81" s="5"/>
    </row>
    <row r="82" spans="1:17">
      <c r="A82" s="5">
        <v>80</v>
      </c>
      <c r="B82" s="5" t="s">
        <v>135</v>
      </c>
      <c r="C82" s="5" t="s">
        <v>136</v>
      </c>
      <c r="D82" s="5">
        <v>14.5</v>
      </c>
      <c r="E82" s="5">
        <v>580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4"/>
        <v>0</v>
      </c>
      <c r="M82" s="5">
        <v>0</v>
      </c>
      <c r="N82" s="5">
        <v>0</v>
      </c>
      <c r="O82" s="5">
        <v>0</v>
      </c>
      <c r="P82" s="5">
        <f t="shared" si="5"/>
        <v>580</v>
      </c>
      <c r="Q82" s="5"/>
    </row>
    <row r="83" spans="1:17">
      <c r="A83" s="5">
        <v>81</v>
      </c>
      <c r="B83" s="5" t="s">
        <v>137</v>
      </c>
      <c r="C83" s="5" t="s">
        <v>138</v>
      </c>
      <c r="D83" s="5">
        <v>10.7</v>
      </c>
      <c r="E83" s="5">
        <v>428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f>VLOOKUP(B83,'[1]60'!B$5:N$38,12,0)</f>
        <v>10.7</v>
      </c>
      <c r="L83" s="5">
        <f t="shared" si="4"/>
        <v>642</v>
      </c>
      <c r="M83" s="5">
        <v>0</v>
      </c>
      <c r="N83" s="5">
        <v>0</v>
      </c>
      <c r="O83" s="5">
        <v>0</v>
      </c>
      <c r="P83" s="5">
        <f t="shared" si="5"/>
        <v>1070</v>
      </c>
      <c r="Q83" s="5"/>
    </row>
    <row r="84" spans="1:17">
      <c r="A84" s="5">
        <v>82</v>
      </c>
      <c r="B84" s="5" t="s">
        <v>139</v>
      </c>
      <c r="C84" s="5" t="s">
        <v>140</v>
      </c>
      <c r="D84" s="5">
        <v>4.5999999999999996</v>
      </c>
      <c r="E84" s="5">
        <v>184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f>VLOOKUP(B84,'[1]60'!B$5:N$38,12,0)</f>
        <v>4.5999999999999996</v>
      </c>
      <c r="L84" s="5">
        <f t="shared" si="4"/>
        <v>276</v>
      </c>
      <c r="M84" s="5">
        <v>0</v>
      </c>
      <c r="N84" s="5">
        <v>0</v>
      </c>
      <c r="O84" s="5">
        <v>0</v>
      </c>
      <c r="P84" s="5">
        <f t="shared" si="5"/>
        <v>460</v>
      </c>
      <c r="Q84" s="5"/>
    </row>
    <row r="85" spans="1:17">
      <c r="A85" s="5">
        <v>83</v>
      </c>
      <c r="B85" s="5" t="s">
        <v>141</v>
      </c>
      <c r="C85" s="5" t="s">
        <v>142</v>
      </c>
      <c r="D85" s="5">
        <v>4.5</v>
      </c>
      <c r="E85" s="5">
        <v>180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f>VLOOKUP(B85,'[1]60'!B$5:N$38,12,0)</f>
        <v>4.5</v>
      </c>
      <c r="L85" s="5">
        <f t="shared" si="4"/>
        <v>270</v>
      </c>
      <c r="M85" s="5">
        <v>0</v>
      </c>
      <c r="N85" s="5">
        <v>0</v>
      </c>
      <c r="O85" s="5">
        <v>0</v>
      </c>
      <c r="P85" s="5">
        <f t="shared" si="5"/>
        <v>450</v>
      </c>
      <c r="Q85" s="5"/>
    </row>
    <row r="86" spans="1:17">
      <c r="A86" s="5">
        <v>84</v>
      </c>
      <c r="B86" s="5" t="s">
        <v>143</v>
      </c>
      <c r="C86" s="5" t="s">
        <v>144</v>
      </c>
      <c r="D86" s="5">
        <v>5</v>
      </c>
      <c r="E86" s="5">
        <v>200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f>VLOOKUP(B86,'[1]60'!B$5:N$38,12,0)</f>
        <v>5</v>
      </c>
      <c r="L86" s="5">
        <f t="shared" si="4"/>
        <v>300</v>
      </c>
      <c r="M86" s="5">
        <v>0</v>
      </c>
      <c r="N86" s="5">
        <v>0</v>
      </c>
      <c r="O86" s="5">
        <v>0</v>
      </c>
      <c r="P86" s="5">
        <f t="shared" si="5"/>
        <v>500</v>
      </c>
      <c r="Q86" s="5"/>
    </row>
    <row r="87" spans="1:17">
      <c r="A87" s="5">
        <v>85</v>
      </c>
      <c r="B87" s="5" t="s">
        <v>145</v>
      </c>
      <c r="C87" s="5" t="s">
        <v>144</v>
      </c>
      <c r="D87" s="5">
        <v>4.5999999999999996</v>
      </c>
      <c r="E87" s="5">
        <v>184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f>VLOOKUP(B87,'[1]60'!B$5:N$38,12,0)</f>
        <v>4.5999999999999996</v>
      </c>
      <c r="L87" s="5">
        <f t="shared" si="4"/>
        <v>276</v>
      </c>
      <c r="M87" s="5">
        <v>0</v>
      </c>
      <c r="N87" s="5">
        <v>0</v>
      </c>
      <c r="O87" s="5">
        <v>0</v>
      </c>
      <c r="P87" s="5">
        <f t="shared" si="5"/>
        <v>460</v>
      </c>
      <c r="Q87" s="5"/>
    </row>
    <row r="88" spans="1:17">
      <c r="A88" s="5">
        <v>86</v>
      </c>
      <c r="B88" s="5" t="s">
        <v>146</v>
      </c>
      <c r="C88" s="5" t="s">
        <v>144</v>
      </c>
      <c r="D88" s="5">
        <v>2.79</v>
      </c>
      <c r="E88" s="5">
        <v>111.6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f t="shared" si="4"/>
        <v>0</v>
      </c>
      <c r="M88" s="5">
        <v>0</v>
      </c>
      <c r="N88" s="5">
        <v>0</v>
      </c>
      <c r="O88" s="5">
        <v>0</v>
      </c>
      <c r="P88" s="5">
        <f t="shared" si="5"/>
        <v>111.6</v>
      </c>
      <c r="Q88" s="5"/>
    </row>
    <row r="89" spans="1:17">
      <c r="A89" s="5">
        <v>87</v>
      </c>
      <c r="B89" s="5" t="s">
        <v>147</v>
      </c>
      <c r="C89" s="5" t="s">
        <v>140</v>
      </c>
      <c r="D89" s="5">
        <v>5.4</v>
      </c>
      <c r="E89" s="5">
        <v>216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f>VLOOKUP(B89,'[1]60'!B$5:N$38,12,0)</f>
        <v>5.4</v>
      </c>
      <c r="L89" s="5">
        <f t="shared" si="4"/>
        <v>324</v>
      </c>
      <c r="M89" s="5">
        <v>0</v>
      </c>
      <c r="N89" s="5">
        <v>0</v>
      </c>
      <c r="O89" s="5">
        <v>0</v>
      </c>
      <c r="P89" s="5">
        <f t="shared" si="5"/>
        <v>540</v>
      </c>
      <c r="Q89" s="5"/>
    </row>
    <row r="90" spans="1:17">
      <c r="A90" s="5">
        <v>88</v>
      </c>
      <c r="B90" s="5" t="s">
        <v>148</v>
      </c>
      <c r="C90" s="5" t="s">
        <v>138</v>
      </c>
      <c r="D90" s="5">
        <v>3.1</v>
      </c>
      <c r="E90" s="5">
        <v>124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f>VLOOKUP(B90,'[1]60'!B$5:N$38,12,0)</f>
        <v>3.1</v>
      </c>
      <c r="L90" s="5">
        <f t="shared" si="4"/>
        <v>186</v>
      </c>
      <c r="M90" s="5">
        <v>0</v>
      </c>
      <c r="N90" s="5">
        <v>0</v>
      </c>
      <c r="O90" s="5">
        <v>0</v>
      </c>
      <c r="P90" s="5">
        <f t="shared" si="5"/>
        <v>310</v>
      </c>
      <c r="Q90" s="5"/>
    </row>
    <row r="91" spans="1:17">
      <c r="A91" s="5">
        <v>89</v>
      </c>
      <c r="B91" s="5" t="s">
        <v>149</v>
      </c>
      <c r="C91" s="5" t="s">
        <v>138</v>
      </c>
      <c r="D91" s="5">
        <v>12</v>
      </c>
      <c r="E91" s="5">
        <v>480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f t="shared" si="4"/>
        <v>0</v>
      </c>
      <c r="M91" s="5">
        <v>0</v>
      </c>
      <c r="N91" s="5">
        <v>0</v>
      </c>
      <c r="O91" s="5">
        <v>0</v>
      </c>
      <c r="P91" s="5">
        <f t="shared" si="5"/>
        <v>480</v>
      </c>
      <c r="Q91" s="5"/>
    </row>
    <row r="92" spans="1:17">
      <c r="A92" s="5">
        <v>90</v>
      </c>
      <c r="B92" s="5" t="s">
        <v>150</v>
      </c>
      <c r="C92" s="5" t="s">
        <v>151</v>
      </c>
      <c r="D92" s="5">
        <v>112.65</v>
      </c>
      <c r="E92" s="5">
        <v>4506</v>
      </c>
      <c r="F92" s="5">
        <v>0</v>
      </c>
      <c r="G92" s="5">
        <v>0</v>
      </c>
      <c r="H92" s="5">
        <v>9012</v>
      </c>
      <c r="I92" s="5">
        <v>0</v>
      </c>
      <c r="J92" s="5">
        <v>0</v>
      </c>
      <c r="K92" s="5">
        <v>0</v>
      </c>
      <c r="L92" s="5">
        <f t="shared" si="4"/>
        <v>0</v>
      </c>
      <c r="M92" s="5">
        <v>0</v>
      </c>
      <c r="N92" s="5">
        <v>0</v>
      </c>
      <c r="O92" s="5">
        <v>0</v>
      </c>
      <c r="P92" s="5">
        <f t="shared" si="5"/>
        <v>13518</v>
      </c>
      <c r="Q92" s="5"/>
    </row>
    <row r="93" spans="1:17">
      <c r="A93" s="5">
        <v>91</v>
      </c>
      <c r="B93" s="5" t="s">
        <v>152</v>
      </c>
      <c r="C93" s="5" t="s">
        <v>153</v>
      </c>
      <c r="D93" s="5">
        <v>31.35</v>
      </c>
      <c r="E93" s="5">
        <v>1254</v>
      </c>
      <c r="F93" s="5">
        <f>VLOOKUP(B93,[1]大户50!B$5:N$21,13,0)</f>
        <v>1567.5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f t="shared" si="4"/>
        <v>0</v>
      </c>
      <c r="M93" s="5">
        <v>0</v>
      </c>
      <c r="N93" s="5">
        <v>0</v>
      </c>
      <c r="O93" s="5">
        <v>0</v>
      </c>
      <c r="P93" s="5">
        <f t="shared" si="5"/>
        <v>2821.5</v>
      </c>
      <c r="Q93" s="5"/>
    </row>
    <row r="94" spans="1:17">
      <c r="A94" s="5">
        <v>92</v>
      </c>
      <c r="B94" s="5" t="s">
        <v>154</v>
      </c>
      <c r="C94" s="5" t="s">
        <v>155</v>
      </c>
      <c r="D94" s="5">
        <v>36.06</v>
      </c>
      <c r="E94" s="5">
        <v>1442.4</v>
      </c>
      <c r="F94" s="5">
        <f>VLOOKUP(B94,[1]大户50!B$5:N$21,13,0)</f>
        <v>1803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f t="shared" si="4"/>
        <v>0</v>
      </c>
      <c r="M94" s="5">
        <v>0</v>
      </c>
      <c r="N94" s="5">
        <v>0</v>
      </c>
      <c r="O94" s="5">
        <v>0</v>
      </c>
      <c r="P94" s="5">
        <f t="shared" si="5"/>
        <v>3245.4</v>
      </c>
      <c r="Q94" s="5"/>
    </row>
    <row r="95" spans="1:17">
      <c r="A95" s="5">
        <v>93</v>
      </c>
      <c r="B95" s="5" t="s">
        <v>156</v>
      </c>
      <c r="C95" s="5" t="s">
        <v>157</v>
      </c>
      <c r="D95" s="5">
        <v>13.92</v>
      </c>
      <c r="E95" s="5">
        <v>556.79999999999995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f t="shared" si="4"/>
        <v>0</v>
      </c>
      <c r="M95" s="5">
        <v>0</v>
      </c>
      <c r="N95" s="5">
        <v>0</v>
      </c>
      <c r="O95" s="5">
        <v>0</v>
      </c>
      <c r="P95" s="5">
        <f t="shared" si="5"/>
        <v>556.79999999999995</v>
      </c>
      <c r="Q95" s="5"/>
    </row>
    <row r="96" spans="1:17">
      <c r="A96" s="5">
        <v>94</v>
      </c>
      <c r="B96" s="5" t="s">
        <v>158</v>
      </c>
      <c r="C96" s="5" t="s">
        <v>159</v>
      </c>
      <c r="D96" s="5">
        <v>32.42</v>
      </c>
      <c r="E96" s="5">
        <v>1296.8</v>
      </c>
      <c r="F96" s="5">
        <f>VLOOKUP(B96,[1]大户50!B$5:N$21,13,0)</f>
        <v>1621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f t="shared" si="4"/>
        <v>0</v>
      </c>
      <c r="M96" s="5">
        <v>10000</v>
      </c>
      <c r="N96" s="5">
        <v>0</v>
      </c>
      <c r="O96" s="5">
        <v>0</v>
      </c>
      <c r="P96" s="5">
        <f t="shared" si="5"/>
        <v>12917.8</v>
      </c>
      <c r="Q96" s="5"/>
    </row>
    <row r="97" spans="1:17">
      <c r="A97" s="5">
        <v>95</v>
      </c>
      <c r="B97" s="5" t="s">
        <v>160</v>
      </c>
      <c r="C97" s="5" t="s">
        <v>161</v>
      </c>
      <c r="D97" s="5">
        <v>33</v>
      </c>
      <c r="E97" s="5">
        <v>1320</v>
      </c>
      <c r="F97" s="5">
        <f>VLOOKUP(B97,[1]大户50!B$5:N$21,13,0)</f>
        <v>1650</v>
      </c>
      <c r="G97" s="5">
        <v>0</v>
      </c>
      <c r="H97" s="5">
        <v>0</v>
      </c>
      <c r="I97" s="5">
        <v>0</v>
      </c>
      <c r="J97" s="5">
        <v>0</v>
      </c>
      <c r="K97" s="5">
        <f>VLOOKUP(B97,'[1]60'!B$5:N$38,12,0)</f>
        <v>33</v>
      </c>
      <c r="L97" s="5">
        <f t="shared" si="4"/>
        <v>1980</v>
      </c>
      <c r="M97" s="5">
        <v>0</v>
      </c>
      <c r="N97" s="5">
        <v>0</v>
      </c>
      <c r="O97" s="5">
        <v>0</v>
      </c>
      <c r="P97" s="5">
        <f t="shared" si="5"/>
        <v>4950</v>
      </c>
      <c r="Q97" s="5"/>
    </row>
    <row r="98" spans="1:17">
      <c r="A98" s="5">
        <v>96</v>
      </c>
      <c r="B98" s="5" t="s">
        <v>162</v>
      </c>
      <c r="C98" s="5" t="s">
        <v>163</v>
      </c>
      <c r="D98" s="5">
        <v>6</v>
      </c>
      <c r="E98" s="5">
        <v>240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 t="shared" si="4"/>
        <v>0</v>
      </c>
      <c r="M98" s="5">
        <v>0</v>
      </c>
      <c r="N98" s="5">
        <v>0</v>
      </c>
      <c r="O98" s="5">
        <v>0</v>
      </c>
      <c r="P98" s="5">
        <f t="shared" si="5"/>
        <v>240</v>
      </c>
      <c r="Q98" s="5"/>
    </row>
    <row r="99" spans="1:17">
      <c r="A99" s="5">
        <v>97</v>
      </c>
      <c r="B99" s="5" t="s">
        <v>164</v>
      </c>
      <c r="C99" s="5" t="s">
        <v>157</v>
      </c>
      <c r="D99" s="5">
        <v>4.8</v>
      </c>
      <c r="E99" s="5">
        <v>192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f>VLOOKUP(B99,'[1]60'!B$5:N$38,12,0)</f>
        <v>4.8</v>
      </c>
      <c r="L99" s="5">
        <f t="shared" si="4"/>
        <v>288</v>
      </c>
      <c r="M99" s="5">
        <v>0</v>
      </c>
      <c r="N99" s="5">
        <v>0</v>
      </c>
      <c r="O99" s="5">
        <v>0</v>
      </c>
      <c r="P99" s="5">
        <f t="shared" si="5"/>
        <v>480</v>
      </c>
      <c r="Q99" s="5"/>
    </row>
    <row r="100" spans="1:17">
      <c r="A100" s="5">
        <v>98</v>
      </c>
      <c r="B100" s="5" t="s">
        <v>165</v>
      </c>
      <c r="C100" s="5" t="s">
        <v>166</v>
      </c>
      <c r="D100" s="5">
        <v>10.8</v>
      </c>
      <c r="E100" s="5">
        <v>432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f t="shared" ref="L100:L131" si="6">K100*60</f>
        <v>0</v>
      </c>
      <c r="M100" s="5">
        <v>0</v>
      </c>
      <c r="N100" s="5">
        <v>0</v>
      </c>
      <c r="O100" s="5">
        <v>0</v>
      </c>
      <c r="P100" s="5">
        <f t="shared" ref="P100:P131" si="7">E100+F100+G100+H100+I100+J100+L100+M100+N100+O100</f>
        <v>432</v>
      </c>
      <c r="Q100" s="5"/>
    </row>
    <row r="101" spans="1:17">
      <c r="A101" s="5">
        <v>99</v>
      </c>
      <c r="B101" s="5" t="s">
        <v>167</v>
      </c>
      <c r="C101" s="5" t="s">
        <v>168</v>
      </c>
      <c r="D101" s="5">
        <v>260</v>
      </c>
      <c r="E101" s="5">
        <v>10400</v>
      </c>
      <c r="F101" s="5">
        <v>0</v>
      </c>
      <c r="G101" s="5">
        <v>0</v>
      </c>
      <c r="H101" s="5">
        <v>0</v>
      </c>
      <c r="I101" s="5">
        <f>VLOOKUP(B101,[1]大户100!B$5:N$12,13,0)</f>
        <v>26000</v>
      </c>
      <c r="J101" s="5">
        <v>5568.5</v>
      </c>
      <c r="K101" s="5">
        <f>VLOOKUP(B101,'[1]60'!B$5:N$38,12,0)</f>
        <v>111.37</v>
      </c>
      <c r="L101" s="5">
        <f t="shared" si="6"/>
        <v>6682.2</v>
      </c>
      <c r="M101" s="5">
        <v>0</v>
      </c>
      <c r="N101" s="5">
        <v>0</v>
      </c>
      <c r="O101" s="5">
        <v>0</v>
      </c>
      <c r="P101" s="5">
        <f t="shared" si="7"/>
        <v>48650.7</v>
      </c>
      <c r="Q101" s="5"/>
    </row>
    <row r="102" spans="1:17">
      <c r="A102" s="5">
        <v>100</v>
      </c>
      <c r="B102" s="5" t="s">
        <v>169</v>
      </c>
      <c r="C102" s="5" t="s">
        <v>170</v>
      </c>
      <c r="D102" s="5">
        <v>197</v>
      </c>
      <c r="E102" s="5">
        <v>7880</v>
      </c>
      <c r="F102" s="5">
        <v>0</v>
      </c>
      <c r="G102" s="5">
        <v>0</v>
      </c>
      <c r="H102" s="5">
        <v>0</v>
      </c>
      <c r="I102" s="5">
        <f>VLOOKUP(B102,[1]大户100!B$5:N$12,13,0)</f>
        <v>19700</v>
      </c>
      <c r="J102" s="5">
        <v>0</v>
      </c>
      <c r="K102" s="5">
        <v>0</v>
      </c>
      <c r="L102" s="5">
        <f t="shared" si="6"/>
        <v>0</v>
      </c>
      <c r="M102" s="5">
        <v>0</v>
      </c>
      <c r="N102" s="5">
        <v>0</v>
      </c>
      <c r="O102" s="5">
        <v>0</v>
      </c>
      <c r="P102" s="5">
        <f t="shared" si="7"/>
        <v>27580</v>
      </c>
      <c r="Q102" s="5"/>
    </row>
    <row r="103" spans="1:17">
      <c r="A103" s="5">
        <v>101</v>
      </c>
      <c r="B103" s="5" t="s">
        <v>171</v>
      </c>
      <c r="C103" s="5" t="s">
        <v>172</v>
      </c>
      <c r="D103" s="5">
        <v>160</v>
      </c>
      <c r="E103" s="5">
        <v>6400</v>
      </c>
      <c r="F103" s="5">
        <v>0</v>
      </c>
      <c r="G103" s="5">
        <v>0</v>
      </c>
      <c r="H103" s="5">
        <v>0</v>
      </c>
      <c r="I103" s="5">
        <f>VLOOKUP(B103,[1]大户100!B$5:N$12,13,0)</f>
        <v>16000</v>
      </c>
      <c r="J103" s="5">
        <v>0</v>
      </c>
      <c r="K103" s="5">
        <f>VLOOKUP(B103,'[1]60'!B$5:N$38,12,0)</f>
        <v>160</v>
      </c>
      <c r="L103" s="5">
        <f t="shared" si="6"/>
        <v>9600</v>
      </c>
      <c r="M103" s="5">
        <v>10000</v>
      </c>
      <c r="N103" s="5">
        <v>40000</v>
      </c>
      <c r="O103" s="5">
        <v>0</v>
      </c>
      <c r="P103" s="5">
        <f t="shared" si="7"/>
        <v>82000</v>
      </c>
      <c r="Q103" s="5"/>
    </row>
    <row r="104" spans="1:17">
      <c r="A104" s="5">
        <v>102</v>
      </c>
      <c r="B104" s="5" t="s">
        <v>173</v>
      </c>
      <c r="C104" s="5" t="s">
        <v>174</v>
      </c>
      <c r="D104" s="5">
        <v>16.66</v>
      </c>
      <c r="E104" s="5">
        <v>666.4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f>VLOOKUP(B104,'[1]60'!B$5:N$38,12,0)</f>
        <v>16.66</v>
      </c>
      <c r="L104" s="5">
        <f t="shared" si="6"/>
        <v>999.6</v>
      </c>
      <c r="M104" s="5">
        <v>0</v>
      </c>
      <c r="N104" s="5">
        <v>0</v>
      </c>
      <c r="O104" s="5">
        <v>0</v>
      </c>
      <c r="P104" s="5">
        <f t="shared" si="7"/>
        <v>1666</v>
      </c>
      <c r="Q104" s="5"/>
    </row>
    <row r="105" spans="1:17">
      <c r="A105" s="5">
        <v>103</v>
      </c>
      <c r="B105" s="5" t="s">
        <v>175</v>
      </c>
      <c r="C105" s="5" t="s">
        <v>174</v>
      </c>
      <c r="D105" s="5">
        <v>16.3</v>
      </c>
      <c r="E105" s="5">
        <v>652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f>VLOOKUP(B105,'[1]60'!B$5:N$38,12,0)</f>
        <v>16.3</v>
      </c>
      <c r="L105" s="5">
        <f t="shared" si="6"/>
        <v>978</v>
      </c>
      <c r="M105" s="5">
        <v>0</v>
      </c>
      <c r="N105" s="5">
        <v>0</v>
      </c>
      <c r="O105" s="5">
        <v>0</v>
      </c>
      <c r="P105" s="5">
        <f t="shared" si="7"/>
        <v>1630</v>
      </c>
      <c r="Q105" s="5"/>
    </row>
    <row r="106" spans="1:17">
      <c r="A106" s="5">
        <v>104</v>
      </c>
      <c r="B106" s="5" t="s">
        <v>176</v>
      </c>
      <c r="C106" s="5" t="s">
        <v>174</v>
      </c>
      <c r="D106" s="5">
        <v>33.68</v>
      </c>
      <c r="E106" s="5">
        <v>1347.2</v>
      </c>
      <c r="F106" s="5">
        <f>VLOOKUP(B106,[1]大户50!B$5:N$21,13,0)</f>
        <v>1684</v>
      </c>
      <c r="G106" s="5">
        <v>0</v>
      </c>
      <c r="H106" s="5">
        <v>0</v>
      </c>
      <c r="I106" s="5">
        <v>0</v>
      </c>
      <c r="J106" s="5">
        <v>0</v>
      </c>
      <c r="K106" s="5">
        <f>VLOOKUP(B106,'[1]60'!B$5:N$38,12,0)</f>
        <v>14.68</v>
      </c>
      <c r="L106" s="5">
        <f t="shared" si="6"/>
        <v>880.8</v>
      </c>
      <c r="M106" s="5">
        <v>0</v>
      </c>
      <c r="N106" s="5">
        <v>0</v>
      </c>
      <c r="O106" s="5">
        <v>0</v>
      </c>
      <c r="P106" s="5">
        <f t="shared" si="7"/>
        <v>3912</v>
      </c>
      <c r="Q106" s="5"/>
    </row>
    <row r="107" spans="1:17">
      <c r="A107" s="5">
        <v>105</v>
      </c>
      <c r="B107" s="5" t="s">
        <v>177</v>
      </c>
      <c r="C107" s="5" t="s">
        <v>174</v>
      </c>
      <c r="D107" s="5">
        <v>3.6</v>
      </c>
      <c r="E107" s="5">
        <v>144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f>VLOOKUP(B107,'[1]60'!B$5:N$38,12,0)</f>
        <v>3.6</v>
      </c>
      <c r="L107" s="5">
        <f t="shared" si="6"/>
        <v>216</v>
      </c>
      <c r="M107" s="5">
        <v>0</v>
      </c>
      <c r="N107" s="5">
        <v>0</v>
      </c>
      <c r="O107" s="5">
        <v>0</v>
      </c>
      <c r="P107" s="5">
        <f t="shared" si="7"/>
        <v>360</v>
      </c>
      <c r="Q107" s="5"/>
    </row>
    <row r="108" spans="1:17">
      <c r="A108" s="5">
        <v>106</v>
      </c>
      <c r="B108" s="5" t="s">
        <v>178</v>
      </c>
      <c r="C108" s="5" t="s">
        <v>179</v>
      </c>
      <c r="D108" s="5">
        <v>210</v>
      </c>
      <c r="E108" s="5">
        <v>8400</v>
      </c>
      <c r="F108" s="5">
        <v>0</v>
      </c>
      <c r="G108" s="5">
        <v>0</v>
      </c>
      <c r="H108" s="5">
        <v>0</v>
      </c>
      <c r="I108" s="5">
        <f>VLOOKUP(B108,[1]大户100!B$5:N$12,13,0)</f>
        <v>21000</v>
      </c>
      <c r="J108" s="5">
        <v>0</v>
      </c>
      <c r="K108" s="5">
        <f>VLOOKUP(B108,'[1]60'!B$5:N$38,12,0)</f>
        <v>153</v>
      </c>
      <c r="L108" s="5">
        <f t="shared" si="6"/>
        <v>9180</v>
      </c>
      <c r="M108" s="5">
        <v>0</v>
      </c>
      <c r="N108" s="5">
        <v>0</v>
      </c>
      <c r="O108" s="5">
        <v>0</v>
      </c>
      <c r="P108" s="5">
        <f t="shared" si="7"/>
        <v>38580</v>
      </c>
      <c r="Q108" s="5"/>
    </row>
    <row r="109" spans="1:17">
      <c r="A109" s="5">
        <v>107</v>
      </c>
      <c r="B109" s="5" t="s">
        <v>180</v>
      </c>
      <c r="C109" s="5" t="s">
        <v>181</v>
      </c>
      <c r="D109" s="5">
        <v>90</v>
      </c>
      <c r="E109" s="5">
        <v>3600</v>
      </c>
      <c r="F109" s="5">
        <v>0</v>
      </c>
      <c r="G109" s="5">
        <f>VLOOKUP(B109,[1]大户60!B$5:N$9,13,0)</f>
        <v>5400</v>
      </c>
      <c r="H109" s="5">
        <v>0</v>
      </c>
      <c r="I109" s="5">
        <v>0</v>
      </c>
      <c r="J109" s="5">
        <v>0</v>
      </c>
      <c r="K109" s="5">
        <v>0</v>
      </c>
      <c r="L109" s="5">
        <f t="shared" si="6"/>
        <v>0</v>
      </c>
      <c r="M109" s="5">
        <v>0</v>
      </c>
      <c r="N109" s="5">
        <v>0</v>
      </c>
      <c r="O109" s="5">
        <v>0</v>
      </c>
      <c r="P109" s="5">
        <f t="shared" si="7"/>
        <v>9000</v>
      </c>
      <c r="Q109" s="5"/>
    </row>
    <row r="110" spans="1:17">
      <c r="A110" s="5">
        <v>108</v>
      </c>
      <c r="B110" s="5" t="s">
        <v>182</v>
      </c>
      <c r="C110" s="5" t="s">
        <v>183</v>
      </c>
      <c r="D110" s="5">
        <v>10.99</v>
      </c>
      <c r="E110" s="5">
        <v>439.6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f>VLOOKUP(B110,'[1]60'!B$5:N$38,12,0)</f>
        <v>10.99</v>
      </c>
      <c r="L110" s="5">
        <f t="shared" si="6"/>
        <v>659.4</v>
      </c>
      <c r="M110" s="5">
        <v>0</v>
      </c>
      <c r="N110" s="5">
        <v>0</v>
      </c>
      <c r="O110" s="5">
        <v>0</v>
      </c>
      <c r="P110" s="5">
        <f t="shared" si="7"/>
        <v>1099</v>
      </c>
      <c r="Q110" s="5"/>
    </row>
    <row r="111" spans="1:17">
      <c r="A111" s="5">
        <v>109</v>
      </c>
      <c r="B111" s="5" t="s">
        <v>184</v>
      </c>
      <c r="C111" s="5" t="s">
        <v>183</v>
      </c>
      <c r="D111" s="5">
        <v>16.100000000000001</v>
      </c>
      <c r="E111" s="5">
        <v>644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f t="shared" si="6"/>
        <v>0</v>
      </c>
      <c r="M111" s="5">
        <v>0</v>
      </c>
      <c r="N111" s="5">
        <v>0</v>
      </c>
      <c r="O111" s="5">
        <v>0</v>
      </c>
      <c r="P111" s="5">
        <f t="shared" si="7"/>
        <v>644</v>
      </c>
      <c r="Q111" s="5"/>
    </row>
    <row r="112" spans="1:17">
      <c r="A112" s="5">
        <v>110</v>
      </c>
      <c r="B112" s="5" t="s">
        <v>185</v>
      </c>
      <c r="C112" s="5" t="s">
        <v>183</v>
      </c>
      <c r="D112" s="5">
        <v>16.5</v>
      </c>
      <c r="E112" s="5">
        <v>660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f t="shared" si="6"/>
        <v>0</v>
      </c>
      <c r="M112" s="5">
        <v>0</v>
      </c>
      <c r="N112" s="5">
        <v>0</v>
      </c>
      <c r="O112" s="5">
        <v>0</v>
      </c>
      <c r="P112" s="5">
        <f t="shared" si="7"/>
        <v>660</v>
      </c>
      <c r="Q112" s="5"/>
    </row>
    <row r="113" spans="1:17">
      <c r="A113" s="5">
        <v>111</v>
      </c>
      <c r="B113" s="5" t="s">
        <v>186</v>
      </c>
      <c r="C113" s="5" t="s">
        <v>183</v>
      </c>
      <c r="D113" s="5">
        <v>7.1</v>
      </c>
      <c r="E113" s="5">
        <v>284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f t="shared" si="6"/>
        <v>0</v>
      </c>
      <c r="M113" s="5">
        <v>0</v>
      </c>
      <c r="N113" s="5">
        <v>0</v>
      </c>
      <c r="O113" s="5">
        <v>0</v>
      </c>
      <c r="P113" s="5">
        <f t="shared" si="7"/>
        <v>284</v>
      </c>
      <c r="Q113" s="5"/>
    </row>
    <row r="114" spans="1:17">
      <c r="A114" s="5">
        <v>112</v>
      </c>
      <c r="B114" s="5" t="s">
        <v>187</v>
      </c>
      <c r="C114" s="5" t="s">
        <v>183</v>
      </c>
      <c r="D114" s="5">
        <v>5</v>
      </c>
      <c r="E114" s="5">
        <v>200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f t="shared" si="6"/>
        <v>0</v>
      </c>
      <c r="M114" s="5">
        <v>0</v>
      </c>
      <c r="N114" s="5">
        <v>0</v>
      </c>
      <c r="O114" s="5">
        <v>0</v>
      </c>
      <c r="P114" s="5">
        <f t="shared" si="7"/>
        <v>200</v>
      </c>
      <c r="Q114" s="5"/>
    </row>
    <row r="115" spans="1:17">
      <c r="A115" s="5">
        <v>113</v>
      </c>
      <c r="B115" s="5" t="s">
        <v>188</v>
      </c>
      <c r="C115" s="5" t="s">
        <v>189</v>
      </c>
      <c r="D115" s="5">
        <v>24.15</v>
      </c>
      <c r="E115" s="5">
        <v>966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f>VLOOKUP(B115,'[1]60'!B$5:N$38,12,0)</f>
        <v>14.99</v>
      </c>
      <c r="L115" s="5">
        <f t="shared" si="6"/>
        <v>899.4</v>
      </c>
      <c r="M115" s="5">
        <v>0</v>
      </c>
      <c r="N115" s="5">
        <v>0</v>
      </c>
      <c r="O115" s="5">
        <v>0</v>
      </c>
      <c r="P115" s="5">
        <f t="shared" si="7"/>
        <v>1865.4</v>
      </c>
      <c r="Q115" s="5"/>
    </row>
    <row r="116" spans="1:17">
      <c r="A116" s="5">
        <v>114</v>
      </c>
      <c r="B116" s="5" t="s">
        <v>190</v>
      </c>
      <c r="C116" s="5" t="s">
        <v>189</v>
      </c>
      <c r="D116" s="5">
        <v>7.76</v>
      </c>
      <c r="E116" s="5">
        <v>310.39999999999998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f>VLOOKUP(B116,'[1]60'!B$5:N$38,12,0)</f>
        <v>7.76</v>
      </c>
      <c r="L116" s="5">
        <f t="shared" si="6"/>
        <v>465.6</v>
      </c>
      <c r="M116" s="5">
        <v>0</v>
      </c>
      <c r="N116" s="5">
        <v>0</v>
      </c>
      <c r="O116" s="5">
        <v>0</v>
      </c>
      <c r="P116" s="5">
        <f t="shared" si="7"/>
        <v>776</v>
      </c>
      <c r="Q116" s="5"/>
    </row>
    <row r="117" spans="1:17">
      <c r="A117" s="5">
        <v>115</v>
      </c>
      <c r="B117" s="5" t="s">
        <v>191</v>
      </c>
      <c r="C117" s="5" t="s">
        <v>189</v>
      </c>
      <c r="D117" s="5">
        <v>21.24</v>
      </c>
      <c r="E117" s="5">
        <v>849.6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f>VLOOKUP(B117,'[1]60'!B$5:N$38,12,0)</f>
        <v>21.24</v>
      </c>
      <c r="L117" s="5">
        <f t="shared" si="6"/>
        <v>1274.4000000000001</v>
      </c>
      <c r="M117" s="5">
        <v>0</v>
      </c>
      <c r="N117" s="5">
        <v>0</v>
      </c>
      <c r="O117" s="5">
        <v>0</v>
      </c>
      <c r="P117" s="5">
        <f t="shared" si="7"/>
        <v>2124</v>
      </c>
      <c r="Q117" s="5"/>
    </row>
    <row r="118" spans="1:17">
      <c r="A118" s="5">
        <v>116</v>
      </c>
      <c r="B118" s="5" t="s">
        <v>192</v>
      </c>
      <c r="C118" s="5" t="s">
        <v>189</v>
      </c>
      <c r="D118" s="5">
        <v>3.63</v>
      </c>
      <c r="E118" s="5">
        <v>145.19999999999999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f t="shared" si="6"/>
        <v>0</v>
      </c>
      <c r="M118" s="5">
        <v>0</v>
      </c>
      <c r="N118" s="5">
        <v>0</v>
      </c>
      <c r="O118" s="5">
        <v>0</v>
      </c>
      <c r="P118" s="5">
        <f t="shared" si="7"/>
        <v>145.19999999999999</v>
      </c>
      <c r="Q118" s="5"/>
    </row>
    <row r="119" spans="1:17">
      <c r="A119" s="5">
        <v>117</v>
      </c>
      <c r="B119" s="5" t="s">
        <v>193</v>
      </c>
      <c r="C119" s="5" t="s">
        <v>189</v>
      </c>
      <c r="D119" s="5">
        <v>2.2999999999999998</v>
      </c>
      <c r="E119" s="5">
        <v>92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f>VLOOKUP(B119,'[1]60'!B$5:N$38,12,0)</f>
        <v>2.2999999999999998</v>
      </c>
      <c r="L119" s="5">
        <f t="shared" si="6"/>
        <v>138</v>
      </c>
      <c r="M119" s="5">
        <v>0</v>
      </c>
      <c r="N119" s="5">
        <v>0</v>
      </c>
      <c r="O119" s="5">
        <v>0</v>
      </c>
      <c r="P119" s="5">
        <f t="shared" si="7"/>
        <v>230</v>
      </c>
      <c r="Q119" s="5"/>
    </row>
    <row r="120" spans="1:17">
      <c r="A120" s="5">
        <v>118</v>
      </c>
      <c r="B120" s="5" t="s">
        <v>194</v>
      </c>
      <c r="C120" s="5" t="s">
        <v>189</v>
      </c>
      <c r="D120" s="5">
        <v>11.51</v>
      </c>
      <c r="E120" s="5">
        <v>460.4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f>VLOOKUP(B120,'[1]60'!B$5:N$38,12,0)</f>
        <v>11.51</v>
      </c>
      <c r="L120" s="5">
        <f t="shared" si="6"/>
        <v>690.6</v>
      </c>
      <c r="M120" s="5">
        <v>0</v>
      </c>
      <c r="N120" s="5">
        <v>0</v>
      </c>
      <c r="O120" s="5">
        <v>0</v>
      </c>
      <c r="P120" s="5">
        <f t="shared" si="7"/>
        <v>1151</v>
      </c>
      <c r="Q120" s="5"/>
    </row>
    <row r="121" spans="1:17">
      <c r="A121" s="5">
        <v>119</v>
      </c>
      <c r="B121" s="5" t="s">
        <v>195</v>
      </c>
      <c r="C121" s="5" t="s">
        <v>189</v>
      </c>
      <c r="D121" s="5">
        <v>8.0399999999999991</v>
      </c>
      <c r="E121" s="5">
        <v>321.60000000000002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f t="shared" si="6"/>
        <v>0</v>
      </c>
      <c r="M121" s="5">
        <v>0</v>
      </c>
      <c r="N121" s="5">
        <v>0</v>
      </c>
      <c r="O121" s="5">
        <v>0</v>
      </c>
      <c r="P121" s="5">
        <f t="shared" si="7"/>
        <v>321.60000000000002</v>
      </c>
      <c r="Q121" s="5"/>
    </row>
    <row r="122" spans="1:17">
      <c r="A122" s="5">
        <v>120</v>
      </c>
      <c r="B122" s="5" t="s">
        <v>196</v>
      </c>
      <c r="C122" s="5" t="s">
        <v>197</v>
      </c>
      <c r="D122" s="5">
        <v>9.98</v>
      </c>
      <c r="E122" s="5">
        <v>399.2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f t="shared" si="6"/>
        <v>0</v>
      </c>
      <c r="M122" s="5">
        <v>0</v>
      </c>
      <c r="N122" s="5">
        <v>0</v>
      </c>
      <c r="O122" s="5">
        <v>0</v>
      </c>
      <c r="P122" s="5">
        <f t="shared" si="7"/>
        <v>399.2</v>
      </c>
      <c r="Q122" s="5"/>
    </row>
    <row r="123" spans="1:17">
      <c r="A123" s="5">
        <v>121</v>
      </c>
      <c r="B123" s="5" t="s">
        <v>198</v>
      </c>
      <c r="C123" s="5" t="s">
        <v>197</v>
      </c>
      <c r="D123" s="5">
        <v>5.84</v>
      </c>
      <c r="E123" s="5">
        <v>233.6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f t="shared" si="6"/>
        <v>0</v>
      </c>
      <c r="M123" s="5">
        <v>0</v>
      </c>
      <c r="N123" s="5">
        <v>0</v>
      </c>
      <c r="O123" s="5">
        <v>0</v>
      </c>
      <c r="P123" s="5">
        <f t="shared" si="7"/>
        <v>233.6</v>
      </c>
      <c r="Q123" s="5"/>
    </row>
    <row r="124" spans="1:17">
      <c r="A124" s="5">
        <v>122</v>
      </c>
      <c r="B124" s="5" t="s">
        <v>199</v>
      </c>
      <c r="C124" s="5" t="s">
        <v>197</v>
      </c>
      <c r="D124" s="5">
        <v>20.12</v>
      </c>
      <c r="E124" s="5">
        <v>804.8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f>VLOOKUP(B124,'[1]60'!B$5:N$38,12,0)</f>
        <v>7.14</v>
      </c>
      <c r="L124" s="5">
        <f t="shared" si="6"/>
        <v>428.4</v>
      </c>
      <c r="M124" s="5">
        <v>0</v>
      </c>
      <c r="N124" s="5">
        <v>0</v>
      </c>
      <c r="O124" s="5">
        <v>0</v>
      </c>
      <c r="P124" s="5">
        <f t="shared" si="7"/>
        <v>1233.2</v>
      </c>
      <c r="Q124" s="5"/>
    </row>
    <row r="125" spans="1:17">
      <c r="A125" s="5">
        <v>123</v>
      </c>
      <c r="B125" s="5" t="s">
        <v>200</v>
      </c>
      <c r="C125" s="5" t="s">
        <v>197</v>
      </c>
      <c r="D125" s="5">
        <v>3.42</v>
      </c>
      <c r="E125" s="5">
        <v>136.80000000000001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f>VLOOKUP(B125,'[1]60'!B$5:N$38,12,0)</f>
        <v>2.4</v>
      </c>
      <c r="L125" s="5">
        <f t="shared" si="6"/>
        <v>144</v>
      </c>
      <c r="M125" s="5">
        <v>0</v>
      </c>
      <c r="N125" s="5">
        <v>0</v>
      </c>
      <c r="O125" s="5">
        <v>0</v>
      </c>
      <c r="P125" s="5">
        <f t="shared" si="7"/>
        <v>280.8</v>
      </c>
      <c r="Q125" s="5"/>
    </row>
    <row r="126" spans="1:17">
      <c r="A126" s="5">
        <v>124</v>
      </c>
      <c r="B126" s="5" t="s">
        <v>201</v>
      </c>
      <c r="C126" s="5" t="s">
        <v>197</v>
      </c>
      <c r="D126" s="5">
        <v>9.48</v>
      </c>
      <c r="E126" s="5">
        <v>379.2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f t="shared" si="6"/>
        <v>0</v>
      </c>
      <c r="M126" s="5">
        <v>0</v>
      </c>
      <c r="N126" s="5">
        <v>0</v>
      </c>
      <c r="O126" s="5">
        <v>0</v>
      </c>
      <c r="P126" s="5">
        <f t="shared" si="7"/>
        <v>379.2</v>
      </c>
      <c r="Q126" s="5"/>
    </row>
    <row r="127" spans="1:17">
      <c r="A127" s="5">
        <v>125</v>
      </c>
      <c r="B127" s="5" t="s">
        <v>202</v>
      </c>
      <c r="C127" s="5" t="s">
        <v>203</v>
      </c>
      <c r="D127" s="5">
        <v>23</v>
      </c>
      <c r="E127" s="5">
        <v>920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f>VLOOKUP(B127,'[1]60'!B$5:N$38,12,0)</f>
        <v>23</v>
      </c>
      <c r="L127" s="5">
        <f t="shared" si="6"/>
        <v>1380</v>
      </c>
      <c r="M127" s="5">
        <v>0</v>
      </c>
      <c r="N127" s="5">
        <v>0</v>
      </c>
      <c r="O127" s="5">
        <v>0</v>
      </c>
      <c r="P127" s="5">
        <f t="shared" si="7"/>
        <v>2300</v>
      </c>
      <c r="Q127" s="5"/>
    </row>
    <row r="128" spans="1:17">
      <c r="A128" s="5">
        <v>126</v>
      </c>
      <c r="B128" s="5" t="s">
        <v>204</v>
      </c>
      <c r="C128" s="5" t="s">
        <v>203</v>
      </c>
      <c r="D128" s="5">
        <v>4</v>
      </c>
      <c r="E128" s="5">
        <v>160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f>VLOOKUP(B128,'[1]60'!B$5:N$38,12,0)</f>
        <v>4</v>
      </c>
      <c r="L128" s="5">
        <f t="shared" si="6"/>
        <v>240</v>
      </c>
      <c r="M128" s="5">
        <v>0</v>
      </c>
      <c r="N128" s="5">
        <v>0</v>
      </c>
      <c r="O128" s="5">
        <v>0</v>
      </c>
      <c r="P128" s="5">
        <f t="shared" si="7"/>
        <v>400</v>
      </c>
      <c r="Q128" s="5"/>
    </row>
    <row r="129" spans="1:17">
      <c r="A129" s="5">
        <v>127</v>
      </c>
      <c r="B129" s="5" t="s">
        <v>205</v>
      </c>
      <c r="C129" s="5" t="s">
        <v>203</v>
      </c>
      <c r="D129" s="5">
        <v>8.1999999999999993</v>
      </c>
      <c r="E129" s="5">
        <v>328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f>VLOOKUP(B129,'[1]60'!B$5:N$38,12,0)</f>
        <v>8.1999999999999993</v>
      </c>
      <c r="L129" s="5">
        <f t="shared" si="6"/>
        <v>492</v>
      </c>
      <c r="M129" s="5">
        <v>0</v>
      </c>
      <c r="N129" s="5">
        <v>0</v>
      </c>
      <c r="O129" s="5">
        <v>0</v>
      </c>
      <c r="P129" s="5">
        <f t="shared" si="7"/>
        <v>820</v>
      </c>
      <c r="Q129" s="5"/>
    </row>
    <row r="130" spans="1:17">
      <c r="A130" s="5">
        <v>128</v>
      </c>
      <c r="B130" s="5" t="s">
        <v>206</v>
      </c>
      <c r="C130" s="5" t="s">
        <v>203</v>
      </c>
      <c r="D130" s="5">
        <v>7.2</v>
      </c>
      <c r="E130" s="5">
        <v>288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f>VLOOKUP(B130,'[1]60'!B$5:N$38,12,0)</f>
        <v>7.2</v>
      </c>
      <c r="L130" s="5">
        <f t="shared" si="6"/>
        <v>432</v>
      </c>
      <c r="M130" s="5">
        <v>0</v>
      </c>
      <c r="N130" s="5">
        <v>0</v>
      </c>
      <c r="O130" s="5">
        <v>0</v>
      </c>
      <c r="P130" s="5">
        <f t="shared" si="7"/>
        <v>720</v>
      </c>
      <c r="Q130" s="5"/>
    </row>
    <row r="131" spans="1:17">
      <c r="A131" s="5">
        <v>129</v>
      </c>
      <c r="B131" s="5" t="s">
        <v>207</v>
      </c>
      <c r="C131" s="5" t="s">
        <v>203</v>
      </c>
      <c r="D131" s="5">
        <v>2</v>
      </c>
      <c r="E131" s="5">
        <v>80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f>VLOOKUP(B131,'[1]60'!B$5:N$38,12,0)</f>
        <v>2</v>
      </c>
      <c r="L131" s="5">
        <f t="shared" si="6"/>
        <v>120</v>
      </c>
      <c r="M131" s="5">
        <v>0</v>
      </c>
      <c r="N131" s="5">
        <v>0</v>
      </c>
      <c r="O131" s="5">
        <v>0</v>
      </c>
      <c r="P131" s="5">
        <f t="shared" si="7"/>
        <v>200</v>
      </c>
      <c r="Q131" s="5"/>
    </row>
    <row r="132" spans="1:17">
      <c r="A132" s="5">
        <v>130</v>
      </c>
      <c r="B132" s="5" t="s">
        <v>208</v>
      </c>
      <c r="C132" s="5" t="s">
        <v>209</v>
      </c>
      <c r="D132" s="5">
        <v>17.760000000000002</v>
      </c>
      <c r="E132" s="5">
        <v>710.4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f t="shared" ref="L132:L163" si="8">K132*60</f>
        <v>0</v>
      </c>
      <c r="M132" s="5">
        <v>0</v>
      </c>
      <c r="N132" s="5">
        <v>0</v>
      </c>
      <c r="O132" s="5">
        <v>0</v>
      </c>
      <c r="P132" s="5">
        <f t="shared" ref="P132:P163" si="9">E132+F132+G132+H132+I132+J132+L132+M132+N132+O132</f>
        <v>710.4</v>
      </c>
      <c r="Q132" s="5"/>
    </row>
    <row r="133" spans="1:17">
      <c r="A133" s="5">
        <v>131</v>
      </c>
      <c r="B133" s="5" t="s">
        <v>210</v>
      </c>
      <c r="C133" s="5" t="s">
        <v>209</v>
      </c>
      <c r="D133" s="5">
        <v>8.3000000000000007</v>
      </c>
      <c r="E133" s="5">
        <v>332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f t="shared" si="8"/>
        <v>0</v>
      </c>
      <c r="M133" s="5">
        <v>0</v>
      </c>
      <c r="N133" s="5">
        <v>0</v>
      </c>
      <c r="O133" s="5">
        <v>0</v>
      </c>
      <c r="P133" s="5">
        <f t="shared" si="9"/>
        <v>332</v>
      </c>
      <c r="Q133" s="5"/>
    </row>
    <row r="134" spans="1:17">
      <c r="A134" s="5">
        <v>132</v>
      </c>
      <c r="B134" s="5" t="s">
        <v>211</v>
      </c>
      <c r="C134" s="5" t="s">
        <v>209</v>
      </c>
      <c r="D134" s="5">
        <v>5.2</v>
      </c>
      <c r="E134" s="5">
        <v>208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f t="shared" si="8"/>
        <v>0</v>
      </c>
      <c r="M134" s="5">
        <v>0</v>
      </c>
      <c r="N134" s="5">
        <v>0</v>
      </c>
      <c r="O134" s="5">
        <v>0</v>
      </c>
      <c r="P134" s="5">
        <f t="shared" si="9"/>
        <v>208</v>
      </c>
      <c r="Q134" s="5"/>
    </row>
    <row r="135" spans="1:17">
      <c r="A135" s="5">
        <v>133</v>
      </c>
      <c r="B135" s="5" t="s">
        <v>212</v>
      </c>
      <c r="C135" s="5" t="s">
        <v>209</v>
      </c>
      <c r="D135" s="5">
        <v>1.9</v>
      </c>
      <c r="E135" s="5">
        <v>76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f t="shared" si="8"/>
        <v>0</v>
      </c>
      <c r="M135" s="5">
        <v>0</v>
      </c>
      <c r="N135" s="5">
        <v>0</v>
      </c>
      <c r="O135" s="5">
        <v>0</v>
      </c>
      <c r="P135" s="5">
        <f t="shared" si="9"/>
        <v>76</v>
      </c>
      <c r="Q135" s="5"/>
    </row>
    <row r="136" spans="1:17">
      <c r="A136" s="5">
        <v>134</v>
      </c>
      <c r="B136" s="5" t="s">
        <v>213</v>
      </c>
      <c r="C136" s="5" t="s">
        <v>214</v>
      </c>
      <c r="D136" s="5">
        <v>1.3</v>
      </c>
      <c r="E136" s="5">
        <v>52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f>VLOOKUP(B136,'[1]60'!B$5:N$38,12,0)</f>
        <v>1.3</v>
      </c>
      <c r="L136" s="5">
        <f t="shared" si="8"/>
        <v>78</v>
      </c>
      <c r="M136" s="5">
        <v>0</v>
      </c>
      <c r="N136" s="5">
        <v>0</v>
      </c>
      <c r="O136" s="5">
        <v>0</v>
      </c>
      <c r="P136" s="5">
        <f t="shared" si="9"/>
        <v>130</v>
      </c>
      <c r="Q136" s="5"/>
    </row>
    <row r="137" spans="1:17">
      <c r="A137" s="5">
        <v>135</v>
      </c>
      <c r="B137" s="5" t="s">
        <v>215</v>
      </c>
      <c r="C137" s="5" t="s">
        <v>214</v>
      </c>
      <c r="D137" s="5">
        <v>9.57</v>
      </c>
      <c r="E137" s="5">
        <v>382.8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f t="shared" si="8"/>
        <v>0</v>
      </c>
      <c r="M137" s="5">
        <v>0</v>
      </c>
      <c r="N137" s="5">
        <v>0</v>
      </c>
      <c r="O137" s="5">
        <v>0</v>
      </c>
      <c r="P137" s="5">
        <f t="shared" si="9"/>
        <v>382.8</v>
      </c>
      <c r="Q137" s="5"/>
    </row>
    <row r="138" spans="1:17">
      <c r="A138" s="5">
        <v>136</v>
      </c>
      <c r="B138" s="5" t="s">
        <v>216</v>
      </c>
      <c r="C138" s="5" t="s">
        <v>217</v>
      </c>
      <c r="D138" s="5">
        <v>6.4</v>
      </c>
      <c r="E138" s="5">
        <v>256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f t="shared" si="8"/>
        <v>0</v>
      </c>
      <c r="M138" s="5">
        <v>0</v>
      </c>
      <c r="N138" s="5">
        <v>0</v>
      </c>
      <c r="O138" s="5">
        <v>0</v>
      </c>
      <c r="P138" s="5">
        <f t="shared" si="9"/>
        <v>256</v>
      </c>
      <c r="Q138" s="5"/>
    </row>
    <row r="139" spans="1:17">
      <c r="A139" s="5">
        <v>137</v>
      </c>
      <c r="B139" s="5" t="s">
        <v>218</v>
      </c>
      <c r="C139" s="5" t="s">
        <v>219</v>
      </c>
      <c r="D139" s="5">
        <v>30.84</v>
      </c>
      <c r="E139" s="5">
        <v>1233.5999999999999</v>
      </c>
      <c r="F139" s="5">
        <f>VLOOKUP(B139,[1]大户50!B$5:N$21,13,0)</f>
        <v>1542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f t="shared" si="8"/>
        <v>0</v>
      </c>
      <c r="M139" s="5">
        <v>0</v>
      </c>
      <c r="N139" s="5">
        <v>0</v>
      </c>
      <c r="O139" s="5">
        <v>0</v>
      </c>
      <c r="P139" s="5">
        <f t="shared" si="9"/>
        <v>2775.6</v>
      </c>
      <c r="Q139" s="5"/>
    </row>
    <row r="140" spans="1:17">
      <c r="A140" s="5">
        <v>138</v>
      </c>
      <c r="B140" s="5" t="s">
        <v>220</v>
      </c>
      <c r="C140" s="5" t="s">
        <v>181</v>
      </c>
      <c r="D140" s="5">
        <v>7.8</v>
      </c>
      <c r="E140" s="5">
        <v>312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f t="shared" si="8"/>
        <v>0</v>
      </c>
      <c r="M140" s="5">
        <v>0</v>
      </c>
      <c r="N140" s="5">
        <v>0</v>
      </c>
      <c r="O140" s="5">
        <v>0</v>
      </c>
      <c r="P140" s="5">
        <f t="shared" si="9"/>
        <v>312</v>
      </c>
      <c r="Q140" s="5"/>
    </row>
    <row r="141" spans="1:17">
      <c r="A141" s="5">
        <v>139</v>
      </c>
      <c r="B141" s="5" t="s">
        <v>221</v>
      </c>
      <c r="C141" s="5" t="s">
        <v>222</v>
      </c>
      <c r="D141" s="5">
        <v>150.78</v>
      </c>
      <c r="E141" s="5">
        <v>6031.2</v>
      </c>
      <c r="F141" s="5">
        <v>0</v>
      </c>
      <c r="G141" s="5">
        <v>0</v>
      </c>
      <c r="H141" s="5">
        <v>0</v>
      </c>
      <c r="I141" s="5">
        <f>VLOOKUP(B141,[1]大户100!B$5:N$12,13,0)</f>
        <v>15078</v>
      </c>
      <c r="J141" s="5">
        <v>0</v>
      </c>
      <c r="K141" s="5">
        <v>0</v>
      </c>
      <c r="L141" s="5">
        <f t="shared" si="8"/>
        <v>0</v>
      </c>
      <c r="M141" s="5">
        <v>0</v>
      </c>
      <c r="N141" s="5">
        <v>0</v>
      </c>
      <c r="O141" s="5">
        <v>0</v>
      </c>
      <c r="P141" s="5">
        <f t="shared" si="9"/>
        <v>21109.200000000001</v>
      </c>
      <c r="Q141" s="5"/>
    </row>
    <row r="142" spans="1:17">
      <c r="A142" s="5">
        <v>140</v>
      </c>
      <c r="B142" s="5" t="s">
        <v>223</v>
      </c>
      <c r="C142" s="5" t="s">
        <v>224</v>
      </c>
      <c r="D142" s="5">
        <v>5</v>
      </c>
      <c r="E142" s="5">
        <v>200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f t="shared" si="8"/>
        <v>0</v>
      </c>
      <c r="M142" s="5">
        <v>0</v>
      </c>
      <c r="N142" s="5">
        <v>0</v>
      </c>
      <c r="O142" s="5">
        <v>0</v>
      </c>
      <c r="P142" s="5">
        <f t="shared" si="9"/>
        <v>200</v>
      </c>
      <c r="Q142" s="5"/>
    </row>
    <row r="143" spans="1:17">
      <c r="A143" s="5">
        <v>141</v>
      </c>
      <c r="B143" s="5" t="s">
        <v>225</v>
      </c>
      <c r="C143" s="5" t="s">
        <v>226</v>
      </c>
      <c r="D143" s="5">
        <v>19</v>
      </c>
      <c r="E143" s="5">
        <v>760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f t="shared" si="8"/>
        <v>0</v>
      </c>
      <c r="M143" s="5">
        <v>0</v>
      </c>
      <c r="N143" s="5">
        <v>0</v>
      </c>
      <c r="O143" s="5">
        <v>0</v>
      </c>
      <c r="P143" s="5">
        <f t="shared" si="9"/>
        <v>760</v>
      </c>
      <c r="Q143" s="5"/>
    </row>
    <row r="144" spans="1:17">
      <c r="A144" s="5">
        <v>142</v>
      </c>
      <c r="B144" s="5" t="s">
        <v>227</v>
      </c>
      <c r="C144" s="5" t="s">
        <v>226</v>
      </c>
      <c r="D144" s="5">
        <v>1.5</v>
      </c>
      <c r="E144" s="5">
        <v>60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 t="shared" si="8"/>
        <v>0</v>
      </c>
      <c r="M144" s="5">
        <v>0</v>
      </c>
      <c r="N144" s="5">
        <v>0</v>
      </c>
      <c r="O144" s="5">
        <v>0</v>
      </c>
      <c r="P144" s="5">
        <f t="shared" si="9"/>
        <v>60</v>
      </c>
      <c r="Q144" s="5"/>
    </row>
    <row r="145" spans="1:17">
      <c r="A145" s="5">
        <v>143</v>
      </c>
      <c r="B145" s="5" t="s">
        <v>228</v>
      </c>
      <c r="C145" s="5" t="s">
        <v>229</v>
      </c>
      <c r="D145" s="5">
        <v>2</v>
      </c>
      <c r="E145" s="5">
        <v>80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si="8"/>
        <v>0</v>
      </c>
      <c r="M145" s="5">
        <v>0</v>
      </c>
      <c r="N145" s="5">
        <v>0</v>
      </c>
      <c r="O145" s="5">
        <v>0</v>
      </c>
      <c r="P145" s="5">
        <f t="shared" si="9"/>
        <v>80</v>
      </c>
      <c r="Q145" s="5"/>
    </row>
    <row r="146" spans="1:17">
      <c r="A146" s="5">
        <v>144</v>
      </c>
      <c r="B146" s="5" t="s">
        <v>230</v>
      </c>
      <c r="C146" s="5" t="s">
        <v>229</v>
      </c>
      <c r="D146" s="5">
        <v>3.5</v>
      </c>
      <c r="E146" s="5">
        <v>140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8"/>
        <v>0</v>
      </c>
      <c r="M146" s="5">
        <v>0</v>
      </c>
      <c r="N146" s="5">
        <v>0</v>
      </c>
      <c r="O146" s="5">
        <v>0</v>
      </c>
      <c r="P146" s="5">
        <f t="shared" si="9"/>
        <v>140</v>
      </c>
      <c r="Q146" s="5"/>
    </row>
    <row r="147" spans="1:17">
      <c r="A147" s="5">
        <v>145</v>
      </c>
      <c r="B147" s="5" t="s">
        <v>231</v>
      </c>
      <c r="C147" s="5" t="s">
        <v>229</v>
      </c>
      <c r="D147" s="5">
        <v>3</v>
      </c>
      <c r="E147" s="5">
        <v>120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8"/>
        <v>0</v>
      </c>
      <c r="M147" s="5">
        <v>0</v>
      </c>
      <c r="N147" s="5">
        <v>0</v>
      </c>
      <c r="O147" s="5">
        <v>0</v>
      </c>
      <c r="P147" s="5">
        <f t="shared" si="9"/>
        <v>120</v>
      </c>
      <c r="Q147" s="5"/>
    </row>
    <row r="148" spans="1:17">
      <c r="A148" s="5">
        <v>146</v>
      </c>
      <c r="B148" s="5" t="s">
        <v>232</v>
      </c>
      <c r="C148" s="5" t="s">
        <v>229</v>
      </c>
      <c r="D148" s="5">
        <v>16.8</v>
      </c>
      <c r="E148" s="5">
        <v>672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8"/>
        <v>0</v>
      </c>
      <c r="M148" s="5">
        <v>0</v>
      </c>
      <c r="N148" s="5">
        <v>0</v>
      </c>
      <c r="O148" s="5">
        <v>0</v>
      </c>
      <c r="P148" s="5">
        <f t="shared" si="9"/>
        <v>672</v>
      </c>
      <c r="Q148" s="5"/>
    </row>
    <row r="149" spans="1:17">
      <c r="A149" s="5">
        <v>147</v>
      </c>
      <c r="B149" s="5" t="s">
        <v>233</v>
      </c>
      <c r="C149" s="5" t="s">
        <v>234</v>
      </c>
      <c r="D149" s="5">
        <v>32.4</v>
      </c>
      <c r="E149" s="5">
        <v>1296</v>
      </c>
      <c r="F149" s="5">
        <f>VLOOKUP(B149,[1]大户50!B$5:N$21,13,0)</f>
        <v>1620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f t="shared" si="8"/>
        <v>0</v>
      </c>
      <c r="M149" s="5">
        <v>0</v>
      </c>
      <c r="N149" s="5">
        <v>0</v>
      </c>
      <c r="O149" s="5">
        <v>0</v>
      </c>
      <c r="P149" s="5">
        <f t="shared" si="9"/>
        <v>2916</v>
      </c>
      <c r="Q149" s="5"/>
    </row>
    <row r="150" spans="1:17">
      <c r="A150" s="5">
        <v>148</v>
      </c>
      <c r="B150" s="5" t="s">
        <v>235</v>
      </c>
      <c r="C150" s="5" t="s">
        <v>236</v>
      </c>
      <c r="D150" s="5">
        <v>3.6</v>
      </c>
      <c r="E150" s="5">
        <v>144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f t="shared" si="8"/>
        <v>0</v>
      </c>
      <c r="M150" s="5">
        <v>0</v>
      </c>
      <c r="N150" s="5">
        <v>0</v>
      </c>
      <c r="O150" s="5">
        <v>0</v>
      </c>
      <c r="P150" s="5">
        <f t="shared" si="9"/>
        <v>144</v>
      </c>
      <c r="Q150" s="5"/>
    </row>
    <row r="151" spans="1:17">
      <c r="A151" s="5">
        <v>149</v>
      </c>
      <c r="B151" s="5" t="s">
        <v>237</v>
      </c>
      <c r="C151" s="5" t="s">
        <v>234</v>
      </c>
      <c r="D151" s="5">
        <v>2.5</v>
      </c>
      <c r="E151" s="5">
        <v>100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f t="shared" si="8"/>
        <v>0</v>
      </c>
      <c r="M151" s="5">
        <v>0</v>
      </c>
      <c r="N151" s="5">
        <v>0</v>
      </c>
      <c r="O151" s="5">
        <v>0</v>
      </c>
      <c r="P151" s="5">
        <f t="shared" si="9"/>
        <v>100</v>
      </c>
      <c r="Q151" s="5"/>
    </row>
    <row r="152" spans="1:17">
      <c r="A152" s="5">
        <v>150</v>
      </c>
      <c r="B152" s="5" t="s">
        <v>238</v>
      </c>
      <c r="C152" s="5" t="s">
        <v>239</v>
      </c>
      <c r="D152" s="5">
        <v>1.57</v>
      </c>
      <c r="E152" s="5">
        <v>62.8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f t="shared" si="8"/>
        <v>0</v>
      </c>
      <c r="M152" s="5">
        <v>0</v>
      </c>
      <c r="N152" s="5">
        <v>0</v>
      </c>
      <c r="O152" s="5">
        <v>0</v>
      </c>
      <c r="P152" s="5">
        <f t="shared" si="9"/>
        <v>62.8</v>
      </c>
      <c r="Q152" s="5"/>
    </row>
    <row r="153" spans="1:17">
      <c r="A153" s="5">
        <v>151</v>
      </c>
      <c r="B153" s="5" t="s">
        <v>240</v>
      </c>
      <c r="C153" s="5" t="s">
        <v>234</v>
      </c>
      <c r="D153" s="5">
        <v>9.3000000000000007</v>
      </c>
      <c r="E153" s="5">
        <v>372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f t="shared" si="8"/>
        <v>0</v>
      </c>
      <c r="M153" s="5">
        <v>0</v>
      </c>
      <c r="N153" s="5">
        <v>0</v>
      </c>
      <c r="O153" s="5">
        <v>0</v>
      </c>
      <c r="P153" s="5">
        <f t="shared" si="9"/>
        <v>372</v>
      </c>
      <c r="Q153" s="5"/>
    </row>
    <row r="154" spans="1:17">
      <c r="A154" s="5">
        <v>152</v>
      </c>
      <c r="B154" s="5" t="s">
        <v>241</v>
      </c>
      <c r="C154" s="5" t="s">
        <v>236</v>
      </c>
      <c r="D154" s="5">
        <v>2.5</v>
      </c>
      <c r="E154" s="5">
        <v>100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f t="shared" si="8"/>
        <v>0</v>
      </c>
      <c r="M154" s="5">
        <v>0</v>
      </c>
      <c r="N154" s="5">
        <v>0</v>
      </c>
      <c r="O154" s="5">
        <v>0</v>
      </c>
      <c r="P154" s="5">
        <f t="shared" si="9"/>
        <v>100</v>
      </c>
      <c r="Q154" s="5"/>
    </row>
    <row r="155" spans="1:17">
      <c r="A155" s="5">
        <v>153</v>
      </c>
      <c r="B155" s="5" t="s">
        <v>242</v>
      </c>
      <c r="C155" s="5" t="s">
        <v>243</v>
      </c>
      <c r="D155" s="5">
        <v>3.7</v>
      </c>
      <c r="E155" s="5">
        <v>148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f t="shared" si="8"/>
        <v>0</v>
      </c>
      <c r="M155" s="5">
        <v>0</v>
      </c>
      <c r="N155" s="5">
        <v>0</v>
      </c>
      <c r="O155" s="5">
        <v>0</v>
      </c>
      <c r="P155" s="5">
        <f t="shared" si="9"/>
        <v>148</v>
      </c>
      <c r="Q155" s="5"/>
    </row>
    <row r="156" spans="1:17">
      <c r="A156" s="5">
        <v>154</v>
      </c>
      <c r="B156" s="5" t="s">
        <v>244</v>
      </c>
      <c r="C156" s="5" t="s">
        <v>245</v>
      </c>
      <c r="D156" s="5">
        <v>4</v>
      </c>
      <c r="E156" s="5">
        <v>160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f t="shared" si="8"/>
        <v>0</v>
      </c>
      <c r="M156" s="5">
        <v>0</v>
      </c>
      <c r="N156" s="5">
        <v>0</v>
      </c>
      <c r="O156" s="5">
        <v>0</v>
      </c>
      <c r="P156" s="5">
        <f t="shared" si="9"/>
        <v>160</v>
      </c>
      <c r="Q156" s="5"/>
    </row>
    <row r="157" spans="1:17">
      <c r="A157" s="5">
        <v>155</v>
      </c>
      <c r="B157" s="5" t="s">
        <v>246</v>
      </c>
      <c r="C157" s="5" t="s">
        <v>245</v>
      </c>
      <c r="D157" s="5">
        <v>2.6</v>
      </c>
      <c r="E157" s="5">
        <v>104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f t="shared" si="8"/>
        <v>0</v>
      </c>
      <c r="M157" s="5">
        <v>0</v>
      </c>
      <c r="N157" s="5">
        <v>0</v>
      </c>
      <c r="O157" s="5">
        <v>0</v>
      </c>
      <c r="P157" s="5">
        <f t="shared" si="9"/>
        <v>104</v>
      </c>
      <c r="Q157" s="5"/>
    </row>
    <row r="158" spans="1:17">
      <c r="A158" s="5">
        <v>156</v>
      </c>
      <c r="B158" s="5" t="s">
        <v>247</v>
      </c>
      <c r="C158" s="5" t="s">
        <v>245</v>
      </c>
      <c r="D158" s="5">
        <v>1.5</v>
      </c>
      <c r="E158" s="5">
        <v>60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f t="shared" si="8"/>
        <v>0</v>
      </c>
      <c r="M158" s="5">
        <v>0</v>
      </c>
      <c r="N158" s="5">
        <v>0</v>
      </c>
      <c r="O158" s="5">
        <v>0</v>
      </c>
      <c r="P158" s="5">
        <f t="shared" si="9"/>
        <v>60</v>
      </c>
      <c r="Q158" s="5"/>
    </row>
    <row r="159" spans="1:17">
      <c r="A159" s="5">
        <v>157</v>
      </c>
      <c r="B159" s="5" t="s">
        <v>248</v>
      </c>
      <c r="C159" s="5" t="s">
        <v>245</v>
      </c>
      <c r="D159" s="5">
        <v>3.5</v>
      </c>
      <c r="E159" s="5">
        <v>140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f t="shared" si="8"/>
        <v>0</v>
      </c>
      <c r="M159" s="5">
        <v>0</v>
      </c>
      <c r="N159" s="5">
        <v>0</v>
      </c>
      <c r="O159" s="5">
        <v>0</v>
      </c>
      <c r="P159" s="5">
        <f t="shared" si="9"/>
        <v>140</v>
      </c>
      <c r="Q159" s="5"/>
    </row>
    <row r="160" spans="1:17">
      <c r="A160" s="5">
        <v>158</v>
      </c>
      <c r="B160" s="5" t="s">
        <v>249</v>
      </c>
      <c r="C160" s="5" t="s">
        <v>250</v>
      </c>
      <c r="D160" s="5">
        <v>3.4</v>
      </c>
      <c r="E160" s="5">
        <v>136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f t="shared" si="8"/>
        <v>0</v>
      </c>
      <c r="M160" s="5">
        <v>0</v>
      </c>
      <c r="N160" s="5">
        <v>0</v>
      </c>
      <c r="O160" s="5">
        <v>0</v>
      </c>
      <c r="P160" s="5">
        <f t="shared" si="9"/>
        <v>136</v>
      </c>
      <c r="Q160" s="5"/>
    </row>
    <row r="161" spans="1:17">
      <c r="A161" s="5">
        <v>159</v>
      </c>
      <c r="B161" s="5" t="s">
        <v>251</v>
      </c>
      <c r="C161" s="5" t="s">
        <v>252</v>
      </c>
      <c r="D161" s="5">
        <v>4.5999999999999996</v>
      </c>
      <c r="E161" s="5">
        <v>184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f t="shared" si="8"/>
        <v>0</v>
      </c>
      <c r="M161" s="5">
        <v>0</v>
      </c>
      <c r="N161" s="5">
        <v>0</v>
      </c>
      <c r="O161" s="5">
        <v>0</v>
      </c>
      <c r="P161" s="5">
        <f t="shared" si="9"/>
        <v>184</v>
      </c>
      <c r="Q161" s="5"/>
    </row>
    <row r="162" spans="1:17">
      <c r="A162" s="5">
        <v>160</v>
      </c>
      <c r="B162" s="5" t="s">
        <v>253</v>
      </c>
      <c r="C162" s="5" t="s">
        <v>252</v>
      </c>
      <c r="D162" s="5">
        <v>2.7</v>
      </c>
      <c r="E162" s="5">
        <v>108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f t="shared" si="8"/>
        <v>0</v>
      </c>
      <c r="M162" s="5">
        <v>0</v>
      </c>
      <c r="N162" s="5">
        <v>0</v>
      </c>
      <c r="O162" s="5">
        <v>0</v>
      </c>
      <c r="P162" s="5">
        <f t="shared" si="9"/>
        <v>108</v>
      </c>
      <c r="Q162" s="5"/>
    </row>
    <row r="163" spans="1:17">
      <c r="A163" s="5">
        <v>161</v>
      </c>
      <c r="B163" s="5" t="s">
        <v>254</v>
      </c>
      <c r="C163" s="5" t="s">
        <v>252</v>
      </c>
      <c r="D163" s="5">
        <v>4.5999999999999996</v>
      </c>
      <c r="E163" s="5">
        <v>184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f t="shared" si="8"/>
        <v>0</v>
      </c>
      <c r="M163" s="5">
        <v>0</v>
      </c>
      <c r="N163" s="5">
        <v>0</v>
      </c>
      <c r="O163" s="5">
        <v>0</v>
      </c>
      <c r="P163" s="5">
        <f t="shared" si="9"/>
        <v>184</v>
      </c>
      <c r="Q163" s="5"/>
    </row>
    <row r="164" spans="1:17">
      <c r="A164" s="5">
        <v>162</v>
      </c>
      <c r="B164" s="5" t="s">
        <v>255</v>
      </c>
      <c r="C164" s="5" t="s">
        <v>256</v>
      </c>
      <c r="D164" s="5">
        <v>1.18</v>
      </c>
      <c r="E164" s="5">
        <v>47.2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f t="shared" ref="L164:L194" si="10">K164*60</f>
        <v>0</v>
      </c>
      <c r="M164" s="5">
        <v>0</v>
      </c>
      <c r="N164" s="5">
        <v>0</v>
      </c>
      <c r="O164" s="5">
        <v>0</v>
      </c>
      <c r="P164" s="5">
        <f t="shared" ref="P164:P200" si="11">E164+F164+G164+H164+I164+J164+L164+M164+N164+O164</f>
        <v>47.2</v>
      </c>
      <c r="Q164" s="5"/>
    </row>
    <row r="165" spans="1:17">
      <c r="A165" s="5">
        <v>163</v>
      </c>
      <c r="B165" s="5" t="s">
        <v>257</v>
      </c>
      <c r="C165" s="5" t="s">
        <v>243</v>
      </c>
      <c r="D165" s="5">
        <v>36</v>
      </c>
      <c r="E165" s="5">
        <v>1440</v>
      </c>
      <c r="F165" s="5">
        <f>VLOOKUP(B165,[1]大户50!B$5:N$21,13,0)</f>
        <v>1800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f t="shared" si="10"/>
        <v>0</v>
      </c>
      <c r="M165" s="5">
        <v>0</v>
      </c>
      <c r="N165" s="5">
        <v>0</v>
      </c>
      <c r="O165" s="5">
        <v>0</v>
      </c>
      <c r="P165" s="5">
        <f t="shared" si="11"/>
        <v>3240</v>
      </c>
      <c r="Q165" s="5"/>
    </row>
    <row r="166" spans="1:17">
      <c r="A166" s="5">
        <v>164</v>
      </c>
      <c r="B166" s="5" t="s">
        <v>258</v>
      </c>
      <c r="C166" s="5" t="s">
        <v>259</v>
      </c>
      <c r="D166" s="5">
        <v>1.71</v>
      </c>
      <c r="E166" s="5">
        <v>68.400000000000006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f t="shared" si="10"/>
        <v>0</v>
      </c>
      <c r="M166" s="5">
        <v>0</v>
      </c>
      <c r="N166" s="5">
        <v>0</v>
      </c>
      <c r="O166" s="5">
        <v>0</v>
      </c>
      <c r="P166" s="5">
        <f t="shared" si="11"/>
        <v>68.400000000000006</v>
      </c>
      <c r="Q166" s="5"/>
    </row>
    <row r="167" spans="1:17">
      <c r="A167" s="5">
        <v>165</v>
      </c>
      <c r="B167" s="5" t="s">
        <v>260</v>
      </c>
      <c r="C167" s="5" t="s">
        <v>259</v>
      </c>
      <c r="D167" s="5">
        <v>2</v>
      </c>
      <c r="E167" s="5">
        <v>80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f t="shared" si="10"/>
        <v>0</v>
      </c>
      <c r="M167" s="5">
        <v>0</v>
      </c>
      <c r="N167" s="5">
        <v>0</v>
      </c>
      <c r="O167" s="5">
        <v>0</v>
      </c>
      <c r="P167" s="5">
        <f t="shared" si="11"/>
        <v>80</v>
      </c>
      <c r="Q167" s="5"/>
    </row>
    <row r="168" spans="1:17">
      <c r="A168" s="5">
        <v>166</v>
      </c>
      <c r="B168" s="5" t="s">
        <v>261</v>
      </c>
      <c r="C168" s="5" t="s">
        <v>250</v>
      </c>
      <c r="D168" s="5">
        <v>23.3</v>
      </c>
      <c r="E168" s="5">
        <v>932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f t="shared" si="10"/>
        <v>0</v>
      </c>
      <c r="M168" s="5">
        <v>0</v>
      </c>
      <c r="N168" s="5">
        <v>0</v>
      </c>
      <c r="O168" s="5">
        <v>0</v>
      </c>
      <c r="P168" s="5">
        <f t="shared" si="11"/>
        <v>932</v>
      </c>
      <c r="Q168" s="5"/>
    </row>
    <row r="169" spans="1:17">
      <c r="A169" s="5">
        <v>167</v>
      </c>
      <c r="B169" s="5" t="s">
        <v>262</v>
      </c>
      <c r="C169" s="5" t="s">
        <v>250</v>
      </c>
      <c r="D169" s="5">
        <v>4.5999999999999996</v>
      </c>
      <c r="E169" s="5">
        <v>184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f t="shared" si="10"/>
        <v>0</v>
      </c>
      <c r="M169" s="5">
        <v>0</v>
      </c>
      <c r="N169" s="5">
        <v>0</v>
      </c>
      <c r="O169" s="5">
        <v>0</v>
      </c>
      <c r="P169" s="5">
        <f t="shared" si="11"/>
        <v>184</v>
      </c>
      <c r="Q169" s="5"/>
    </row>
    <row r="170" spans="1:17">
      <c r="A170" s="5">
        <v>168</v>
      </c>
      <c r="B170" s="5" t="s">
        <v>263</v>
      </c>
      <c r="C170" s="5" t="s">
        <v>264</v>
      </c>
      <c r="D170" s="5">
        <v>4.5</v>
      </c>
      <c r="E170" s="5">
        <v>180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f t="shared" si="10"/>
        <v>0</v>
      </c>
      <c r="M170" s="5">
        <v>0</v>
      </c>
      <c r="N170" s="5">
        <v>0</v>
      </c>
      <c r="O170" s="5">
        <v>0</v>
      </c>
      <c r="P170" s="5">
        <f t="shared" si="11"/>
        <v>180</v>
      </c>
      <c r="Q170" s="5"/>
    </row>
    <row r="171" spans="1:17">
      <c r="A171" s="5">
        <v>169</v>
      </c>
      <c r="B171" s="5" t="s">
        <v>265</v>
      </c>
      <c r="C171" s="5" t="s">
        <v>264</v>
      </c>
      <c r="D171" s="5">
        <v>11</v>
      </c>
      <c r="E171" s="5">
        <v>440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f t="shared" si="10"/>
        <v>0</v>
      </c>
      <c r="M171" s="5">
        <v>0</v>
      </c>
      <c r="N171" s="5">
        <v>0</v>
      </c>
      <c r="O171" s="5">
        <v>0</v>
      </c>
      <c r="P171" s="5">
        <f t="shared" si="11"/>
        <v>440</v>
      </c>
      <c r="Q171" s="5"/>
    </row>
    <row r="172" spans="1:17">
      <c r="A172" s="5">
        <v>170</v>
      </c>
      <c r="B172" s="5" t="s">
        <v>266</v>
      </c>
      <c r="C172" s="5" t="s">
        <v>264</v>
      </c>
      <c r="D172" s="5">
        <v>3.5</v>
      </c>
      <c r="E172" s="5">
        <v>140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f t="shared" si="10"/>
        <v>0</v>
      </c>
      <c r="M172" s="5">
        <v>0</v>
      </c>
      <c r="N172" s="5">
        <v>0</v>
      </c>
      <c r="O172" s="5">
        <v>0</v>
      </c>
      <c r="P172" s="5">
        <f t="shared" si="11"/>
        <v>140</v>
      </c>
      <c r="Q172" s="5"/>
    </row>
    <row r="173" spans="1:17">
      <c r="A173" s="5">
        <v>171</v>
      </c>
      <c r="B173" s="5" t="s">
        <v>267</v>
      </c>
      <c r="C173" s="5" t="s">
        <v>264</v>
      </c>
      <c r="D173" s="5">
        <v>3</v>
      </c>
      <c r="E173" s="5">
        <v>120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f t="shared" si="10"/>
        <v>0</v>
      </c>
      <c r="M173" s="5">
        <v>0</v>
      </c>
      <c r="N173" s="5">
        <v>0</v>
      </c>
      <c r="O173" s="5">
        <v>0</v>
      </c>
      <c r="P173" s="5">
        <f t="shared" si="11"/>
        <v>120</v>
      </c>
      <c r="Q173" s="5"/>
    </row>
    <row r="174" spans="1:17">
      <c r="A174" s="5">
        <v>172</v>
      </c>
      <c r="B174" s="5" t="s">
        <v>268</v>
      </c>
      <c r="C174" s="5" t="s">
        <v>264</v>
      </c>
      <c r="D174" s="5">
        <v>10</v>
      </c>
      <c r="E174" s="5">
        <v>400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f t="shared" si="10"/>
        <v>0</v>
      </c>
      <c r="M174" s="5">
        <v>0</v>
      </c>
      <c r="N174" s="5">
        <v>0</v>
      </c>
      <c r="O174" s="5">
        <v>0</v>
      </c>
      <c r="P174" s="5">
        <f t="shared" si="11"/>
        <v>400</v>
      </c>
      <c r="Q174" s="5"/>
    </row>
    <row r="175" spans="1:17">
      <c r="A175" s="5">
        <v>173</v>
      </c>
      <c r="B175" s="5" t="s">
        <v>269</v>
      </c>
      <c r="C175" s="5" t="s">
        <v>270</v>
      </c>
      <c r="D175" s="5">
        <v>11.8</v>
      </c>
      <c r="E175" s="5">
        <v>472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f t="shared" si="10"/>
        <v>0</v>
      </c>
      <c r="M175" s="5">
        <v>0</v>
      </c>
      <c r="N175" s="5">
        <v>0</v>
      </c>
      <c r="O175" s="5">
        <v>0</v>
      </c>
      <c r="P175" s="5">
        <f t="shared" si="11"/>
        <v>472</v>
      </c>
      <c r="Q175" s="5"/>
    </row>
    <row r="176" spans="1:17">
      <c r="A176" s="5">
        <v>174</v>
      </c>
      <c r="B176" s="5" t="s">
        <v>271</v>
      </c>
      <c r="C176" s="5" t="s">
        <v>270</v>
      </c>
      <c r="D176" s="5">
        <v>7</v>
      </c>
      <c r="E176" s="5">
        <v>280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f t="shared" si="10"/>
        <v>0</v>
      </c>
      <c r="M176" s="5">
        <v>0</v>
      </c>
      <c r="N176" s="5">
        <v>0</v>
      </c>
      <c r="O176" s="5">
        <v>0</v>
      </c>
      <c r="P176" s="5">
        <f t="shared" si="11"/>
        <v>280</v>
      </c>
      <c r="Q176" s="5"/>
    </row>
    <row r="177" spans="1:17">
      <c r="A177" s="5">
        <v>175</v>
      </c>
      <c r="B177" s="5" t="s">
        <v>272</v>
      </c>
      <c r="C177" s="5" t="s">
        <v>256</v>
      </c>
      <c r="D177" s="5">
        <v>5</v>
      </c>
      <c r="E177" s="5">
        <v>200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f t="shared" si="10"/>
        <v>0</v>
      </c>
      <c r="M177" s="5">
        <v>0</v>
      </c>
      <c r="N177" s="5">
        <v>0</v>
      </c>
      <c r="O177" s="5">
        <v>0</v>
      </c>
      <c r="P177" s="5">
        <f t="shared" si="11"/>
        <v>200</v>
      </c>
      <c r="Q177" s="5"/>
    </row>
    <row r="178" spans="1:17">
      <c r="A178" s="5">
        <v>176</v>
      </c>
      <c r="B178" s="5" t="s">
        <v>255</v>
      </c>
      <c r="C178" s="5" t="s">
        <v>256</v>
      </c>
      <c r="D178" s="5">
        <v>6.82</v>
      </c>
      <c r="E178" s="5">
        <v>272.8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f t="shared" si="10"/>
        <v>0</v>
      </c>
      <c r="M178" s="5">
        <v>0</v>
      </c>
      <c r="N178" s="5">
        <v>0</v>
      </c>
      <c r="O178" s="5">
        <v>0</v>
      </c>
      <c r="P178" s="5">
        <f t="shared" si="11"/>
        <v>272.8</v>
      </c>
      <c r="Q178" s="5"/>
    </row>
    <row r="179" spans="1:17">
      <c r="A179" s="5">
        <v>177</v>
      </c>
      <c r="B179" s="5" t="s">
        <v>272</v>
      </c>
      <c r="C179" s="5" t="s">
        <v>256</v>
      </c>
      <c r="D179" s="5">
        <v>3.45</v>
      </c>
      <c r="E179" s="5">
        <v>138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f t="shared" si="10"/>
        <v>0</v>
      </c>
      <c r="M179" s="5">
        <v>0</v>
      </c>
      <c r="N179" s="5">
        <v>0</v>
      </c>
      <c r="O179" s="5">
        <v>0</v>
      </c>
      <c r="P179" s="5">
        <f t="shared" si="11"/>
        <v>138</v>
      </c>
      <c r="Q179" s="5"/>
    </row>
    <row r="180" spans="1:17">
      <c r="A180" s="5">
        <v>178</v>
      </c>
      <c r="B180" s="5" t="s">
        <v>273</v>
      </c>
      <c r="C180" s="5" t="s">
        <v>256</v>
      </c>
      <c r="D180" s="5">
        <v>3</v>
      </c>
      <c r="E180" s="5">
        <v>120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f t="shared" si="10"/>
        <v>0</v>
      </c>
      <c r="M180" s="5">
        <v>0</v>
      </c>
      <c r="N180" s="5">
        <v>0</v>
      </c>
      <c r="O180" s="5">
        <v>0</v>
      </c>
      <c r="P180" s="5">
        <f t="shared" si="11"/>
        <v>120</v>
      </c>
      <c r="Q180" s="5"/>
    </row>
    <row r="181" spans="1:17">
      <c r="A181" s="5">
        <v>179</v>
      </c>
      <c r="B181" s="5" t="s">
        <v>274</v>
      </c>
      <c r="C181" s="5" t="s">
        <v>256</v>
      </c>
      <c r="D181" s="5">
        <v>3.42</v>
      </c>
      <c r="E181" s="5">
        <v>136.80000000000001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f t="shared" si="10"/>
        <v>0</v>
      </c>
      <c r="M181" s="5">
        <v>0</v>
      </c>
      <c r="N181" s="5">
        <v>0</v>
      </c>
      <c r="O181" s="5">
        <v>0</v>
      </c>
      <c r="P181" s="5">
        <f t="shared" si="11"/>
        <v>136.80000000000001</v>
      </c>
      <c r="Q181" s="5"/>
    </row>
    <row r="182" spans="1:17">
      <c r="A182" s="5">
        <v>180</v>
      </c>
      <c r="B182" s="5" t="s">
        <v>275</v>
      </c>
      <c r="C182" s="5" t="s">
        <v>256</v>
      </c>
      <c r="D182" s="5">
        <v>1.6</v>
      </c>
      <c r="E182" s="5">
        <v>64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f t="shared" si="10"/>
        <v>0</v>
      </c>
      <c r="M182" s="5">
        <v>0</v>
      </c>
      <c r="N182" s="5">
        <v>0</v>
      </c>
      <c r="O182" s="5">
        <v>0</v>
      </c>
      <c r="P182" s="5">
        <f t="shared" si="11"/>
        <v>64</v>
      </c>
      <c r="Q182" s="5"/>
    </row>
    <row r="183" spans="1:17">
      <c r="A183" s="5">
        <v>181</v>
      </c>
      <c r="B183" s="5" t="s">
        <v>276</v>
      </c>
      <c r="C183" s="5" t="s">
        <v>277</v>
      </c>
      <c r="D183" s="5">
        <v>14</v>
      </c>
      <c r="E183" s="5">
        <v>560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f t="shared" si="10"/>
        <v>0</v>
      </c>
      <c r="M183" s="5">
        <v>0</v>
      </c>
      <c r="N183" s="5">
        <v>0</v>
      </c>
      <c r="O183" s="5">
        <v>0</v>
      </c>
      <c r="P183" s="5">
        <f t="shared" si="11"/>
        <v>560</v>
      </c>
      <c r="Q183" s="5"/>
    </row>
    <row r="184" spans="1:17">
      <c r="A184" s="5">
        <v>182</v>
      </c>
      <c r="B184" s="5" t="s">
        <v>278</v>
      </c>
      <c r="C184" s="5" t="s">
        <v>277</v>
      </c>
      <c r="D184" s="5">
        <v>1.6</v>
      </c>
      <c r="E184" s="5">
        <v>64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f t="shared" si="10"/>
        <v>0</v>
      </c>
      <c r="M184" s="5">
        <v>0</v>
      </c>
      <c r="N184" s="5">
        <v>0</v>
      </c>
      <c r="O184" s="5">
        <v>0</v>
      </c>
      <c r="P184" s="5">
        <f t="shared" si="11"/>
        <v>64</v>
      </c>
      <c r="Q184" s="5"/>
    </row>
    <row r="185" spans="1:17">
      <c r="A185" s="5">
        <v>183</v>
      </c>
      <c r="B185" s="5" t="s">
        <v>279</v>
      </c>
      <c r="C185" s="5" t="s">
        <v>280</v>
      </c>
      <c r="D185" s="5">
        <v>15</v>
      </c>
      <c r="E185" s="5">
        <v>600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f t="shared" si="10"/>
        <v>0</v>
      </c>
      <c r="M185" s="5">
        <v>0</v>
      </c>
      <c r="N185" s="5">
        <v>0</v>
      </c>
      <c r="O185" s="5">
        <v>0</v>
      </c>
      <c r="P185" s="5">
        <f t="shared" si="11"/>
        <v>600</v>
      </c>
      <c r="Q185" s="5"/>
    </row>
    <row r="186" spans="1:17">
      <c r="A186" s="5">
        <v>184</v>
      </c>
      <c r="B186" s="5" t="s">
        <v>273</v>
      </c>
      <c r="C186" s="5" t="s">
        <v>281</v>
      </c>
      <c r="D186" s="5">
        <v>1.2</v>
      </c>
      <c r="E186" s="5">
        <v>48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f t="shared" si="10"/>
        <v>0</v>
      </c>
      <c r="M186" s="5">
        <v>0</v>
      </c>
      <c r="N186" s="5">
        <v>0</v>
      </c>
      <c r="O186" s="5">
        <v>0</v>
      </c>
      <c r="P186" s="5">
        <f t="shared" si="11"/>
        <v>48</v>
      </c>
      <c r="Q186" s="5"/>
    </row>
    <row r="187" spans="1:17">
      <c r="A187" s="5">
        <v>185</v>
      </c>
      <c r="B187" s="5" t="s">
        <v>282</v>
      </c>
      <c r="C187" s="5" t="s">
        <v>259</v>
      </c>
      <c r="D187" s="5">
        <v>3.25</v>
      </c>
      <c r="E187" s="5">
        <v>130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f t="shared" si="10"/>
        <v>0</v>
      </c>
      <c r="M187" s="5">
        <v>0</v>
      </c>
      <c r="N187" s="5">
        <v>0</v>
      </c>
      <c r="O187" s="5">
        <v>0</v>
      </c>
      <c r="P187" s="5">
        <f t="shared" si="11"/>
        <v>130</v>
      </c>
      <c r="Q187" s="5"/>
    </row>
    <row r="188" spans="1:17">
      <c r="A188" s="5">
        <v>186</v>
      </c>
      <c r="B188" s="5" t="s">
        <v>283</v>
      </c>
      <c r="C188" s="5" t="s">
        <v>284</v>
      </c>
      <c r="D188" s="5">
        <v>5.33</v>
      </c>
      <c r="E188" s="5">
        <v>213.2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f t="shared" si="10"/>
        <v>0</v>
      </c>
      <c r="M188" s="5">
        <v>0</v>
      </c>
      <c r="N188" s="5">
        <v>0</v>
      </c>
      <c r="O188" s="5">
        <v>0</v>
      </c>
      <c r="P188" s="5">
        <f t="shared" si="11"/>
        <v>213.2</v>
      </c>
      <c r="Q188" s="5"/>
    </row>
    <row r="189" spans="1:17">
      <c r="A189" s="5">
        <v>187</v>
      </c>
      <c r="B189" s="5" t="s">
        <v>285</v>
      </c>
      <c r="C189" s="5" t="s">
        <v>252</v>
      </c>
      <c r="D189" s="5">
        <v>2.6</v>
      </c>
      <c r="E189" s="5">
        <v>104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f t="shared" si="10"/>
        <v>0</v>
      </c>
      <c r="M189" s="5">
        <v>0</v>
      </c>
      <c r="N189" s="5">
        <v>0</v>
      </c>
      <c r="O189" s="5">
        <v>0</v>
      </c>
      <c r="P189" s="5">
        <f t="shared" si="11"/>
        <v>104</v>
      </c>
      <c r="Q189" s="5"/>
    </row>
    <row r="190" spans="1:17">
      <c r="A190" s="5">
        <v>188</v>
      </c>
      <c r="B190" s="5" t="s">
        <v>286</v>
      </c>
      <c r="C190" s="5" t="s">
        <v>252</v>
      </c>
      <c r="D190" s="5">
        <v>2.9</v>
      </c>
      <c r="E190" s="5">
        <v>116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f t="shared" si="10"/>
        <v>0</v>
      </c>
      <c r="M190" s="5">
        <v>0</v>
      </c>
      <c r="N190" s="5">
        <v>0</v>
      </c>
      <c r="O190" s="5">
        <v>0</v>
      </c>
      <c r="P190" s="5">
        <f t="shared" si="11"/>
        <v>116</v>
      </c>
      <c r="Q190" s="5"/>
    </row>
    <row r="191" spans="1:17">
      <c r="A191" s="5">
        <v>189</v>
      </c>
      <c r="B191" s="5" t="s">
        <v>272</v>
      </c>
      <c r="C191" s="5" t="s">
        <v>252</v>
      </c>
      <c r="D191" s="5">
        <v>1.1000000000000001</v>
      </c>
      <c r="E191" s="5">
        <v>44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f t="shared" si="10"/>
        <v>0</v>
      </c>
      <c r="M191" s="5">
        <v>0</v>
      </c>
      <c r="N191" s="5">
        <v>0</v>
      </c>
      <c r="O191" s="5">
        <v>0</v>
      </c>
      <c r="P191" s="5">
        <f t="shared" si="11"/>
        <v>44</v>
      </c>
      <c r="Q191" s="5"/>
    </row>
    <row r="192" spans="1:17">
      <c r="A192" s="5">
        <v>190</v>
      </c>
      <c r="B192" s="5" t="s">
        <v>287</v>
      </c>
      <c r="C192" s="5" t="s">
        <v>252</v>
      </c>
      <c r="D192" s="5">
        <v>3.2</v>
      </c>
      <c r="E192" s="5">
        <v>128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f t="shared" si="10"/>
        <v>0</v>
      </c>
      <c r="M192" s="5">
        <v>0</v>
      </c>
      <c r="N192" s="5">
        <v>0</v>
      </c>
      <c r="O192" s="5">
        <v>0</v>
      </c>
      <c r="P192" s="5">
        <f t="shared" si="11"/>
        <v>128</v>
      </c>
      <c r="Q192" s="5"/>
    </row>
    <row r="193" spans="1:17">
      <c r="A193" s="5">
        <v>191</v>
      </c>
      <c r="B193" s="5" t="s">
        <v>288</v>
      </c>
      <c r="C193" s="5" t="s">
        <v>289</v>
      </c>
      <c r="D193" s="5">
        <v>5</v>
      </c>
      <c r="E193" s="5">
        <v>200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f t="shared" si="10"/>
        <v>0</v>
      </c>
      <c r="M193" s="5">
        <v>0</v>
      </c>
      <c r="N193" s="5">
        <v>0</v>
      </c>
      <c r="O193" s="5">
        <v>0</v>
      </c>
      <c r="P193" s="5">
        <f t="shared" si="11"/>
        <v>200</v>
      </c>
      <c r="Q193" s="5"/>
    </row>
    <row r="194" spans="1:17">
      <c r="A194" s="5">
        <v>192</v>
      </c>
      <c r="B194" s="5" t="s">
        <v>290</v>
      </c>
      <c r="C194" s="5" t="s">
        <v>291</v>
      </c>
      <c r="D194" s="5">
        <v>2.2999999999999998</v>
      </c>
      <c r="E194" s="5">
        <v>92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f t="shared" si="10"/>
        <v>0</v>
      </c>
      <c r="M194" s="5">
        <v>0</v>
      </c>
      <c r="N194" s="5">
        <v>0</v>
      </c>
      <c r="O194" s="5">
        <v>0</v>
      </c>
      <c r="P194" s="5">
        <f t="shared" si="11"/>
        <v>92</v>
      </c>
      <c r="Q194" s="5"/>
    </row>
    <row r="195" spans="1:17">
      <c r="A195" s="5">
        <v>193</v>
      </c>
      <c r="B195" s="5" t="s">
        <v>292</v>
      </c>
      <c r="C195" s="5" t="s">
        <v>293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10000</v>
      </c>
      <c r="N195" s="5">
        <v>0</v>
      </c>
      <c r="O195" s="5">
        <v>0</v>
      </c>
      <c r="P195" s="5">
        <f t="shared" si="11"/>
        <v>10000</v>
      </c>
      <c r="Q195" s="5"/>
    </row>
    <row r="196" spans="1:17">
      <c r="A196" s="5">
        <v>194</v>
      </c>
      <c r="B196" s="5" t="s">
        <v>294</v>
      </c>
      <c r="C196" s="5" t="s">
        <v>295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10000</v>
      </c>
      <c r="N196" s="5">
        <v>0</v>
      </c>
      <c r="O196" s="5">
        <v>0</v>
      </c>
      <c r="P196" s="5">
        <f t="shared" si="11"/>
        <v>10000</v>
      </c>
      <c r="Q196" s="5"/>
    </row>
    <row r="197" spans="1:17">
      <c r="A197" s="5" t="s">
        <v>296</v>
      </c>
      <c r="B197" s="5" t="s">
        <v>297</v>
      </c>
      <c r="C197" s="5" t="s">
        <v>298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10000</v>
      </c>
      <c r="N197" s="5">
        <v>0</v>
      </c>
      <c r="O197" s="5">
        <v>30000</v>
      </c>
      <c r="P197" s="5">
        <f t="shared" si="11"/>
        <v>40000</v>
      </c>
      <c r="Q197" s="5"/>
    </row>
    <row r="198" spans="1:17">
      <c r="A198" s="5" t="s">
        <v>299</v>
      </c>
      <c r="B198" s="5" t="s">
        <v>300</v>
      </c>
      <c r="C198" s="5" t="s">
        <v>293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20000</v>
      </c>
      <c r="O198" s="5">
        <v>0</v>
      </c>
      <c r="P198" s="5">
        <f t="shared" si="11"/>
        <v>20000</v>
      </c>
      <c r="Q198" s="5"/>
    </row>
    <row r="199" spans="1:17">
      <c r="A199" s="5" t="s">
        <v>301</v>
      </c>
      <c r="B199" s="5" t="s">
        <v>302</v>
      </c>
      <c r="C199" s="5" t="s">
        <v>303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20000</v>
      </c>
      <c r="P199" s="5">
        <f t="shared" si="11"/>
        <v>20000</v>
      </c>
      <c r="Q199" s="5"/>
    </row>
    <row r="200" spans="1:17">
      <c r="A200" s="5" t="s">
        <v>304</v>
      </c>
      <c r="B200" s="5"/>
      <c r="C200" s="5"/>
      <c r="D200" s="5">
        <f>SUM(D3:D194)</f>
        <v>3951.02</v>
      </c>
      <c r="E200" s="5">
        <f>SUM(E3:E199)</f>
        <v>158040.79999999999</v>
      </c>
      <c r="F200" s="5">
        <f t="shared" ref="F200:O200" si="12">SUM(F3:F199)</f>
        <v>30972.5</v>
      </c>
      <c r="G200" s="5">
        <f t="shared" si="12"/>
        <v>23115.599999999999</v>
      </c>
      <c r="H200" s="5">
        <f t="shared" si="12"/>
        <v>19981.599999999999</v>
      </c>
      <c r="I200" s="5">
        <f t="shared" si="12"/>
        <v>170503</v>
      </c>
      <c r="J200" s="5">
        <f t="shared" si="12"/>
        <v>5568.5</v>
      </c>
      <c r="K200" s="5">
        <f t="shared" si="12"/>
        <v>776.22</v>
      </c>
      <c r="L200" s="5">
        <f t="shared" si="12"/>
        <v>46573.2</v>
      </c>
      <c r="M200" s="5">
        <f t="shared" si="12"/>
        <v>90000</v>
      </c>
      <c r="N200" s="5">
        <f t="shared" si="12"/>
        <v>60000</v>
      </c>
      <c r="O200" s="5">
        <f t="shared" si="12"/>
        <v>50000</v>
      </c>
      <c r="P200" s="5">
        <f t="shared" si="11"/>
        <v>654755.19999999995</v>
      </c>
      <c r="Q200" s="5"/>
    </row>
  </sheetData>
  <mergeCells count="1">
    <mergeCell ref="A1:Q1"/>
  </mergeCells>
  <phoneticPr fontId="6" type="noConversion"/>
  <pageMargins left="0.75" right="0.75" top="1" bottom="1" header="0.5" footer="0.5"/>
  <pageSetup paperSize="9" scale="5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2023-03-07T09:43:00Z</dcterms:created>
  <dcterms:modified xsi:type="dcterms:W3CDTF">2023-03-10T03:50:55Z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DF4B085E90F148E28800673743331E1E</vt:lpwstr>
  </property>
  <property fmtid="{D5CDD505-2E9C-101B-9397-08002B2CF9AE}" pid="3" name="KSOProductBuildVer">
    <vt:lpwstr>2052-11.1.0.13703</vt:lpwstr>
  </property>
</Properties>
</file>