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8" sheetId="10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<sst xmlns="http://schemas.openxmlformats.org/spreadsheetml/2006/main" count="181" uniqueCount="112">
  <si>
    <t>2023年1月份茶陵县乡镇（公社）老放映员生活困难补助发放表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</si>
  <si>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</si>
  <si>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</si>
  <si>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</si>
  <si>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</si>
  <si>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</si>
  <si>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</si>
  <si>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</si>
  <si>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</si>
  <si>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2023年1月应发额（元）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</si>
  <si>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</si>
  <si>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</si>
  <si>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</si>
  <si>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</si>
  <si>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</si>
  <si>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</si>
  <si>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</si>
  <si>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</si>
  <si>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</si>
  <si>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</si>
  <si>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</si>
  <si>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</si>
  <si>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</si>
  <si>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</si>
  <si>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</si>
  <si>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</si>
  <si>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</si>
  <si>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</si>
  <si>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</si>
  <si>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</si>
  <si>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</si>
  <si>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</si>
  <si>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</si>
  <si>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</si>
  <si>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</si>
  <si>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</si>
  <si>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</si>
  <si>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</si>
  <si>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</si>
  <si>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</si>
  <si>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</si>
  <si>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</si>
  <si>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</si>
  <si>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</si>
  <si>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</si>
  <si>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</si>
  <si>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</si>
  <si>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</si>
  <si>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</si>
  <si>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</si>
  <si>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</si>
  <si>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</si>
  <si>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</si>
  <si>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</si>
  <si>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</si>
  <si>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</si>
  <si>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</si>
  <si>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</si>
  <si>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</si>
  <si>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</si>
  <si>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</si>
  <si>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</si>
  <si>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</si>
  <si>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</si>
  <si>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</si>
  <si>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</si>
  <si>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</si>
  <si>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</si>
  <si>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</si>
  <si>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谭新民</t>
  </si>
  <si>
    <t>茶陵县湖口镇</t>
  </si>
  <si>
    <t>谭新民与段聪棉为夫妻（合并发一个账户）</t>
  </si>
  <si>
    <t>段聪棉</t>
  </si>
  <si>
    <t>王国连</t>
  </si>
  <si>
    <t>1951.06</t>
  </si>
  <si>
    <t>陈章哲</t>
  </si>
  <si>
    <t>1950.07</t>
  </si>
  <si>
    <t>谭运新</t>
  </si>
  <si>
    <t>1949.02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</si>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</sst>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I7" sqref="I7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1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1"/>
      <c r="IB7" s="21"/>
      <c r="IC7" s="21"/>
      <c r="XEQ7" s="23"/>
      <c r="XER7" s="23"/>
      <c r="XES7" s="23"/>
      <c r="XET7" s="23"/>
      <c r="XEU7" s="23"/>
      <c r="XEV7" s="23"/>
      <c r="XEW7" s="23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2"/>
      <c r="IB12" s="22"/>
      <c r="IC12" s="22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2"/>
      <c r="IB25" s="22"/>
      <c r="IC25" s="22"/>
    </row>
    <row r="26" s="2" customFormat="1" ht="31" customHeight="1" spans="1:16377">
      <c r="A26" s="10">
        <v>24</v>
      </c>
      <c r="B26" s="11" t="s">
        <v>69</v>
      </c>
      <c r="C26" s="12" t="s">
        <v>12</v>
      </c>
      <c r="D26" s="12">
        <v>1954.01</v>
      </c>
      <c r="E26" s="12" t="s">
        <v>70</v>
      </c>
      <c r="F26" s="10">
        <f>VLOOKUP(B26,[1]定表2!$B$1:$G$65536,6,FALSE)</f>
        <v>12</v>
      </c>
      <c r="G26" s="10">
        <v>180</v>
      </c>
      <c r="H26" s="13">
        <v>2015.01</v>
      </c>
      <c r="I26" s="10">
        <v>180</v>
      </c>
      <c r="J26" s="19" t="s">
        <v>71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1"/>
      <c r="IB26" s="21"/>
      <c r="IC26" s="21"/>
      <c r="XEQ26" s="23"/>
      <c r="XER26" s="23"/>
      <c r="XES26" s="23"/>
      <c r="XET26" s="23"/>
      <c r="XEU26" s="23"/>
      <c r="XEV26" s="23"/>
      <c r="XEW26" s="23"/>
    </row>
    <row r="27" s="2" customFormat="1" ht="24" customHeight="1" spans="1:16377">
      <c r="A27" s="10">
        <v>25</v>
      </c>
      <c r="B27" s="11" t="s">
        <v>72</v>
      </c>
      <c r="C27" s="12" t="s">
        <v>42</v>
      </c>
      <c r="D27" s="12">
        <v>1960.06</v>
      </c>
      <c r="E27" s="12" t="s">
        <v>70</v>
      </c>
      <c r="F27" s="10">
        <f>VLOOKUP(B27,[1]定表2!$B$1:$G$65536,6,FALSE)</f>
        <v>8</v>
      </c>
      <c r="G27" s="10">
        <v>150</v>
      </c>
      <c r="H27" s="13">
        <v>2020.06</v>
      </c>
      <c r="I27" s="10">
        <v>150</v>
      </c>
      <c r="J27" s="2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21"/>
      <c r="IB27" s="21"/>
      <c r="IC27" s="21"/>
      <c r="XEQ27" s="23"/>
      <c r="XER27" s="23"/>
      <c r="XES27" s="23"/>
      <c r="XET27" s="23"/>
      <c r="XEU27" s="23"/>
      <c r="XEV27" s="23"/>
      <c r="XEW27" s="23"/>
    </row>
    <row r="28" s="1" customFormat="1" ht="24" customHeight="1" spans="1:1637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16</v>
      </c>
      <c r="G28" s="10">
        <v>180</v>
      </c>
      <c r="H28" s="13">
        <v>2015.01</v>
      </c>
      <c r="I28" s="10">
        <v>180</v>
      </c>
      <c r="J28" s="1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6"/>
      <c r="IB28" s="6"/>
      <c r="IC28" s="6"/>
      <c r="XEQ28"/>
      <c r="XER28"/>
      <c r="XES28"/>
      <c r="XET28"/>
      <c r="XEU28"/>
      <c r="XEV28"/>
      <c r="XEW28"/>
    </row>
    <row r="29" s="3" customFormat="1" ht="24" customHeight="1" spans="1:237">
      <c r="A29" s="10">
        <v>27</v>
      </c>
      <c r="B29" s="11" t="s">
        <v>75</v>
      </c>
      <c r="C29" s="12" t="s">
        <v>12</v>
      </c>
      <c r="D29" s="13" t="s">
        <v>76</v>
      </c>
      <c r="E29" s="12" t="s">
        <v>70</v>
      </c>
      <c r="F29" s="10">
        <f>VLOOKUP(B29,[1]定表2!$B$1:$G$65536,6,FALSE)</f>
        <v>9</v>
      </c>
      <c r="G29" s="10">
        <v>150</v>
      </c>
      <c r="H29" s="13">
        <v>2015.01</v>
      </c>
      <c r="I29" s="10">
        <v>150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2"/>
      <c r="IB29" s="22"/>
      <c r="IC29" s="22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2" t="s">
        <v>70</v>
      </c>
      <c r="F30" s="10">
        <f>VLOOKUP(B30,[1]定表2!$B$1:$G$65536,6,FALSE)</f>
        <v>12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2"/>
      <c r="IB30" s="22"/>
      <c r="IC30" s="22"/>
    </row>
    <row r="31" s="3" customFormat="1" ht="24" customHeight="1" spans="1:237">
      <c r="A31" s="10">
        <v>29</v>
      </c>
      <c r="B31" s="11" t="s">
        <v>79</v>
      </c>
      <c r="C31" s="12" t="s">
        <v>42</v>
      </c>
      <c r="D31" s="13" t="s">
        <v>80</v>
      </c>
      <c r="E31" s="12" t="s">
        <v>70</v>
      </c>
      <c r="F31" s="10">
        <v>6</v>
      </c>
      <c r="G31" s="10">
        <v>120</v>
      </c>
      <c r="H31" s="13">
        <v>2020.06</v>
      </c>
      <c r="I31" s="10">
        <v>120</v>
      </c>
      <c r="J31" s="1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22"/>
      <c r="IB31" s="22"/>
      <c r="IC31" s="22"/>
    </row>
    <row r="32" s="3" customFormat="1" ht="24" customHeight="1" spans="1:237">
      <c r="A32" s="10">
        <v>30</v>
      </c>
      <c r="B32" s="11" t="s">
        <v>81</v>
      </c>
      <c r="C32" s="12" t="s">
        <v>12</v>
      </c>
      <c r="D32" s="13" t="s">
        <v>82</v>
      </c>
      <c r="E32" s="14" t="s">
        <v>70</v>
      </c>
      <c r="F32" s="10">
        <f>VLOOKUP(B32,[1]定表2!$B$1:$G$65536,6,FALSE)</f>
        <v>19</v>
      </c>
      <c r="G32" s="10">
        <v>180</v>
      </c>
      <c r="H32" s="13">
        <v>2015.01</v>
      </c>
      <c r="I32" s="10">
        <v>180</v>
      </c>
      <c r="J32" s="1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22"/>
      <c r="IB32" s="22"/>
      <c r="IC32" s="22"/>
    </row>
    <row r="33" s="1" customFormat="1" ht="24" customHeight="1" spans="1:16377">
      <c r="A33" s="10">
        <v>31</v>
      </c>
      <c r="B33" s="11" t="s">
        <v>83</v>
      </c>
      <c r="C33" s="12" t="s">
        <v>12</v>
      </c>
      <c r="D33" s="13" t="s">
        <v>84</v>
      </c>
      <c r="E33" s="14" t="s">
        <v>85</v>
      </c>
      <c r="F33" s="10">
        <f>VLOOKUP(B33,[1]定表2!$B$1:$G$65536,6,FALSE)</f>
        <v>14</v>
      </c>
      <c r="G33" s="10">
        <v>180</v>
      </c>
      <c r="H33" s="13">
        <v>2017.12</v>
      </c>
      <c r="I33" s="10">
        <v>180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1" customFormat="1" ht="24" customHeight="1" spans="1:1637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85</v>
      </c>
      <c r="F34" s="10">
        <f>VLOOKUP(B34,[1]定表2!$B$1:$G$65536,6,FALSE)</f>
        <v>14</v>
      </c>
      <c r="G34" s="10">
        <v>180</v>
      </c>
      <c r="H34" s="13">
        <v>2015.01</v>
      </c>
      <c r="I34" s="10">
        <v>180</v>
      </c>
      <c r="J34" s="1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6"/>
      <c r="IB34" s="6"/>
      <c r="IC34" s="6"/>
      <c r="XEQ34"/>
      <c r="XER34"/>
      <c r="XES34"/>
      <c r="XET34"/>
      <c r="XEU34"/>
      <c r="XEV34"/>
      <c r="XEW34"/>
    </row>
    <row r="35" s="3" customFormat="1" ht="24" customHeight="1" spans="1:237">
      <c r="A35" s="10">
        <v>33</v>
      </c>
      <c r="B35" s="11" t="s">
        <v>88</v>
      </c>
      <c r="C35" s="12" t="s">
        <v>12</v>
      </c>
      <c r="D35" s="13" t="s">
        <v>89</v>
      </c>
      <c r="E35" s="14" t="s">
        <v>90</v>
      </c>
      <c r="F35" s="10">
        <f>VLOOKUP(B35,[1]定表2!$B$1:$G$65536,6,FALSE)</f>
        <v>18</v>
      </c>
      <c r="G35" s="10">
        <v>180</v>
      </c>
      <c r="H35" s="13" t="s">
        <v>91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2"/>
      <c r="IB35" s="22"/>
      <c r="IC35" s="22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90</v>
      </c>
      <c r="F36" s="10">
        <f>VLOOKUP(B36,[1]定表2!$B$1:$G$65536,6,FALSE)</f>
        <v>21</v>
      </c>
      <c r="G36" s="10">
        <v>180</v>
      </c>
      <c r="H36" s="13">
        <v>2015.01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2"/>
      <c r="IB36" s="22"/>
      <c r="IC36" s="22"/>
    </row>
    <row r="37" s="3" customFormat="1" ht="24" customHeight="1" spans="1:237">
      <c r="A37" s="10">
        <v>35</v>
      </c>
      <c r="B37" s="11" t="s">
        <v>94</v>
      </c>
      <c r="C37" s="12" t="s">
        <v>12</v>
      </c>
      <c r="D37" s="13" t="s">
        <v>95</v>
      </c>
      <c r="E37" s="12" t="s">
        <v>96</v>
      </c>
      <c r="F37" s="10">
        <v>22</v>
      </c>
      <c r="G37" s="10">
        <v>180</v>
      </c>
      <c r="H37" s="13" t="s">
        <v>97</v>
      </c>
      <c r="I37" s="10">
        <v>180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2"/>
      <c r="IB37" s="22"/>
      <c r="IC37" s="22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96</v>
      </c>
      <c r="F38" s="10">
        <f>VLOOKUP(B38,[1]定表2!$B$1:$G$65536,6,FALSE)</f>
        <v>9</v>
      </c>
      <c r="G38" s="10">
        <v>150</v>
      </c>
      <c r="H38" s="13">
        <v>2015.07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2"/>
      <c r="IB38" s="22"/>
      <c r="IC38" s="22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96</v>
      </c>
      <c r="F39" s="10">
        <f>VLOOKUP(B39,[1]定表2!$B$1:$G$65536,6,FALSE)</f>
        <v>10</v>
      </c>
      <c r="G39" s="10">
        <v>150</v>
      </c>
      <c r="H39" s="13">
        <v>2018.08</v>
      </c>
      <c r="I39" s="10">
        <v>150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2"/>
      <c r="IB39" s="22"/>
      <c r="IC39" s="22"/>
    </row>
    <row r="40" s="3" customFormat="1" ht="24" customHeight="1" spans="1:237">
      <c r="A40" s="10">
        <v>38</v>
      </c>
      <c r="B40" s="11" t="s">
        <v>102</v>
      </c>
      <c r="C40" s="12" t="s">
        <v>12</v>
      </c>
      <c r="D40" s="13" t="s">
        <v>103</v>
      </c>
      <c r="E40" s="12" t="s">
        <v>104</v>
      </c>
      <c r="F40" s="10">
        <f>VLOOKUP(B40,[1]定表2!$B$1:$G$65536,6,FALSE)</f>
        <v>6</v>
      </c>
      <c r="G40" s="10">
        <v>120</v>
      </c>
      <c r="H40" s="13">
        <v>2015.11</v>
      </c>
      <c r="I40" s="10">
        <v>120</v>
      </c>
      <c r="J40" s="1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22"/>
      <c r="IB40" s="22"/>
      <c r="IC40" s="22"/>
    </row>
    <row r="41" s="1" customFormat="1" ht="24" customHeight="1" spans="1:16377">
      <c r="A41" s="10">
        <v>39</v>
      </c>
      <c r="B41" s="11" t="s">
        <v>105</v>
      </c>
      <c r="C41" s="12" t="s">
        <v>12</v>
      </c>
      <c r="D41" s="13" t="s">
        <v>106</v>
      </c>
      <c r="E41" s="12" t="s">
        <v>104</v>
      </c>
      <c r="F41" s="10">
        <f>VLOOKUP(B41,[1]定表2!$B$1:$G$65536,6,FALSE)</f>
        <v>20</v>
      </c>
      <c r="G41" s="10">
        <v>180</v>
      </c>
      <c r="H41" s="13">
        <v>2015.01</v>
      </c>
      <c r="I41" s="10">
        <v>180</v>
      </c>
      <c r="J41" s="1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6"/>
      <c r="IB41" s="6"/>
      <c r="IC41" s="6"/>
      <c r="XEQ41"/>
      <c r="XER41"/>
      <c r="XES41"/>
      <c r="XET41"/>
      <c r="XEU41"/>
      <c r="XEV41"/>
      <c r="XEW41"/>
    </row>
    <row r="42" s="3" customFormat="1" ht="45" customHeight="1" spans="1:16377">
      <c r="A42" s="10">
        <v>40</v>
      </c>
      <c r="B42" s="12" t="s">
        <v>107</v>
      </c>
      <c r="C42" s="12" t="s">
        <v>42</v>
      </c>
      <c r="D42" s="10" t="s">
        <v>108</v>
      </c>
      <c r="E42" s="12" t="s">
        <v>104</v>
      </c>
      <c r="F42" s="10">
        <v>7</v>
      </c>
      <c r="G42" s="10">
        <v>120</v>
      </c>
      <c r="H42" s="13">
        <v>2022.07</v>
      </c>
      <c r="I42" s="10">
        <v>120</v>
      </c>
      <c r="J42" s="12" t="s">
        <v>109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22"/>
      <c r="IB42" s="22"/>
      <c r="IC42" s="22"/>
      <c r="XEQ42" s="24"/>
      <c r="XER42" s="24"/>
      <c r="XES42" s="24"/>
      <c r="XET42" s="24"/>
      <c r="XEU42" s="24"/>
      <c r="XEV42" s="24"/>
      <c r="XEW42" s="24"/>
    </row>
    <row r="43" s="1" customFormat="1" ht="27" customHeight="1" spans="1:16377">
      <c r="A43" s="11"/>
      <c r="B43" s="11" t="s">
        <v>110</v>
      </c>
      <c r="C43" s="11"/>
      <c r="D43" s="11"/>
      <c r="E43" s="11"/>
      <c r="F43" s="11"/>
      <c r="G43" s="11"/>
      <c r="H43" s="11"/>
      <c r="I43" s="10">
        <f>SUM(I3:I42)</f>
        <v>6360</v>
      </c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111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3">
    <mergeCell ref="A1:J1"/>
    <mergeCell ref="A44:J44"/>
    <mergeCell ref="J26:J27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2020-12-03T00:54:00Z</dcterms:created>
  <dcterms:modified xsi:type="dcterms:W3CDTF">2023-01-06T04:26:44Z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C53827FEA9A74A80B56E27303B22CB18</vt:lpwstr>
  </property>
</Properties>
</file>