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8530" windowHeight="7130" tabRatio="925" firstSheet="24" activeTab="29"/>
  </bookViews>
  <sheets>
    <sheet name="1.部门收支总表" sheetId="1" r:id="rId1"/>
    <sheet name="2.部门收入总表" sheetId="2" r:id="rId2"/>
    <sheet name="3.部门支出总表" sheetId="3" r:id="rId3"/>
    <sheet name="4.部门支出总表(分类)" sheetId="4" r:id="rId4"/>
    <sheet name="5.部门支出总表（政府）" sheetId="5" r:id="rId5"/>
    <sheet name="6.工资福利（部门）" sheetId="6" r:id="rId6"/>
    <sheet name="7.工资福利（政府）" sheetId="7" r:id="rId7"/>
    <sheet name="8.商品服务（部门）" sheetId="8" r:id="rId8"/>
    <sheet name="9.商品服务（政府）" sheetId="9" r:id="rId9"/>
    <sheet name="10.个人家庭（部门）" sheetId="10" r:id="rId10"/>
    <sheet name="11.个人家庭（政府）" sheetId="11" r:id="rId11"/>
    <sheet name="12.财政拨款收支预算表" sheetId="12" r:id="rId12"/>
    <sheet name="13.一般公共预算支出表" sheetId="13" r:id="rId13"/>
    <sheet name="14.一般公共预算基本支出" sheetId="14" r:id="rId14"/>
    <sheet name="15.一般-工资福利" sheetId="15" r:id="rId15"/>
    <sheet name="16.一般-工资福利（政府）" sheetId="16" r:id="rId16"/>
    <sheet name="17.一般-一般商品服务" sheetId="17" r:id="rId17"/>
    <sheet name="18.一般-商品服务（政府）" sheetId="18" r:id="rId18"/>
    <sheet name="19.一般-个人和家庭" sheetId="19" r:id="rId19"/>
    <sheet name="20.一般-个人家庭（政府）" sheetId="20" r:id="rId20"/>
    <sheet name="21.政府性基金预算支出表" sheetId="21" r:id="rId21"/>
    <sheet name="22.政府基金（政府）" sheetId="22" r:id="rId22"/>
    <sheet name="23.专户" sheetId="23" r:id="rId23"/>
    <sheet name="24.专户（政府）" sheetId="24" r:id="rId24"/>
    <sheet name="25.经费预算（部门）" sheetId="25" r:id="rId25"/>
    <sheet name="26.经费预算（政府）" sheetId="26" r:id="rId26"/>
    <sheet name="27.项目预算支出明细表" sheetId="27" r:id="rId27"/>
    <sheet name="28.“三公”经费预算表" sheetId="28" r:id="rId28"/>
    <sheet name="29.专项绩效目标表" sheetId="29" r:id="rId29"/>
    <sheet name="30.整体绩效目标表" sheetId="30" r:id="rId30"/>
  </sheets>
  <definedNames>
    <definedName name="_xlnm.Print_Area" localSheetId="0">'1.部门收支总表'!$A$1:$H$30</definedName>
    <definedName name="_xlnm.Print_Area" localSheetId="9">'10.个人家庭（部门）'!$A$1:$Q$6</definedName>
    <definedName name="_xlnm.Print_Area" localSheetId="1">'2.部门收入总表'!$A$1:$L$6</definedName>
    <definedName name="_xlnm.Print_Area" localSheetId="22">'23.专户'!$A$1:$Q$6</definedName>
    <definedName name="_xlnm.Print_Area" localSheetId="23">'24.专户（政府）'!$A$1:$Q$6</definedName>
    <definedName name="_xlnm.Print_Area" localSheetId="24">'25.经费预算（部门）'!$A$1:$Q$12</definedName>
    <definedName name="_xlnm.Print_Area" localSheetId="25">'26.经费预算（政府）'!$A$1:$Q$12</definedName>
    <definedName name="_xlnm.Print_Area" localSheetId="26">'27.项目预算支出明细表'!$A$1:$P$9</definedName>
    <definedName name="_xlnm.Print_Area" localSheetId="27">'28.“三公”经费预算表'!$A$1:$G$6</definedName>
    <definedName name="_xlnm.Print_Area" localSheetId="2">'3.部门支出总表'!$A$1:$O$15</definedName>
    <definedName name="_xlnm.Print_Area" localSheetId="3">'4.部门支出总表(分类)'!$A$1:$S$11</definedName>
    <definedName name="_xlnm.Print_Area" localSheetId="4">'5.部门支出总表（政府）'!$A$1:$Q$13</definedName>
    <definedName name="_xlnm.Print_Area" localSheetId="5">'6.工资福利（部门）'!$A$1:$U$10</definedName>
    <definedName name="_xlnm.Print_Titles" localSheetId="0">'1.部门收支总表'!$1:$4</definedName>
    <definedName name="_xlnm.Print_Titles" localSheetId="9">'10.个人家庭（部门）'!$1:$6</definedName>
    <definedName name="_xlnm.Print_Titles" localSheetId="1">'2.部门收入总表'!$1:$4</definedName>
    <definedName name="_xlnm.Print_Titles" localSheetId="22">'23.专户'!$1:$6</definedName>
    <definedName name="_xlnm.Print_Titles" localSheetId="23">'24.专户（政府）'!$1:$6</definedName>
    <definedName name="_xlnm.Print_Titles" localSheetId="24">'25.经费预算（部门）'!$1:$6</definedName>
    <definedName name="_xlnm.Print_Titles" localSheetId="25">'26.经费预算（政府）'!$1:$6</definedName>
    <definedName name="_xlnm.Print_Titles" localSheetId="26">'27.项目预算支出明细表'!$1:$7</definedName>
    <definedName name="_xlnm.Print_Titles" localSheetId="27">'28.“三公”经费预算表'!$1:$6</definedName>
    <definedName name="_xlnm.Print_Titles" localSheetId="2">'3.部门支出总表'!$1:$5</definedName>
    <definedName name="_xlnm.Print_Titles" localSheetId="3">'4.部门支出总表(分类)'!$1:$6</definedName>
    <definedName name="_xlnm.Print_Titles" localSheetId="4">'5.部门支出总表（政府）'!$1:$7</definedName>
    <definedName name="_xlnm.Print_Titles" localSheetId="5">'6.工资福利（部门）'!$1:$6</definedName>
  </definedNames>
  <calcPr calcId="144525" iterate="1" iterateCount="100" iterateDelta="0.001"/>
</workbook>
</file>

<file path=xl/sharedStrings.xml><?xml version="1.0" encoding="utf-8"?>
<sst xmlns="http://schemas.openxmlformats.org/spreadsheetml/2006/main" count="1176" uniqueCount="414">
  <si>
    <t>部门收支预算总表</t>
  </si>
  <si>
    <t>单位名称：湖南醴陵经济开发区管理委员会</t>
  </si>
  <si>
    <t>单位:万元</t>
  </si>
  <si>
    <t>收                  入</t>
  </si>
  <si>
    <t>支                  出</t>
  </si>
  <si>
    <t>项         目</t>
  </si>
  <si>
    <t>本年预算</t>
  </si>
  <si>
    <t>一、一般公共预算拨款</t>
  </si>
  <si>
    <t>一、一般公共服务支出</t>
  </si>
  <si>
    <t>一、基本支出</t>
  </si>
  <si>
    <t>一、机关工资福利支出</t>
  </si>
  <si>
    <t xml:space="preserve">      经费拨款</t>
  </si>
  <si>
    <t>二、国防支出</t>
  </si>
  <si>
    <t xml:space="preserve">      工资福利支出</t>
  </si>
  <si>
    <t>二、机关商品和服务支出</t>
  </si>
  <si>
    <t xml:space="preserve">      纳入一般公共预算管理的非税收入拨款</t>
  </si>
  <si>
    <t>三、公共安全支出</t>
  </si>
  <si>
    <t xml:space="preserve">      一般商品和服务支出</t>
  </si>
  <si>
    <t>三、机关资本性支出(一)</t>
  </si>
  <si>
    <t xml:space="preserve">        行政事业性收费收入</t>
  </si>
  <si>
    <t>四、教育支出</t>
  </si>
  <si>
    <t xml:space="preserve">      对个人和家庭的补助</t>
  </si>
  <si>
    <t>四、机关资本性支出(二)</t>
  </si>
  <si>
    <t xml:space="preserve">        专项收入</t>
  </si>
  <si>
    <t>五、科学技术支出</t>
  </si>
  <si>
    <t xml:space="preserve">      工作性专项</t>
  </si>
  <si>
    <t>五、对事业单位经常性补助</t>
  </si>
  <si>
    <t xml:space="preserve">        国有资源（资产）有偿使用收入</t>
  </si>
  <si>
    <t>六、文化旅游体育与传媒支出</t>
  </si>
  <si>
    <t>二、项目支出</t>
  </si>
  <si>
    <t>六、对事业单位资本性补助</t>
  </si>
  <si>
    <t xml:space="preserve">        其他各项收入拨款</t>
  </si>
  <si>
    <t>七、社会保障和就业支出</t>
  </si>
  <si>
    <t>七、对企业补助</t>
  </si>
  <si>
    <t xml:space="preserve">     上级补助收入</t>
  </si>
  <si>
    <t>八、卫生健康支出</t>
  </si>
  <si>
    <t xml:space="preserve">      专项商品和服务支出</t>
  </si>
  <si>
    <t>八、对企业资本性支出</t>
  </si>
  <si>
    <t>二、政府性基金拨款</t>
  </si>
  <si>
    <t>九、节能环保支出</t>
  </si>
  <si>
    <t xml:space="preserve">      对企业的补助</t>
  </si>
  <si>
    <t>九、对个人和家庭的补助</t>
  </si>
  <si>
    <t>三、纳入专户管理的非税收入拨款</t>
  </si>
  <si>
    <t>十、城乡社区支出</t>
  </si>
  <si>
    <t xml:space="preserve">      债务利息支出</t>
  </si>
  <si>
    <t>十、对社会保障基金补助</t>
  </si>
  <si>
    <t>四、其他收入</t>
  </si>
  <si>
    <t>十一、农林水支出</t>
  </si>
  <si>
    <t xml:space="preserve">      资本性支出（基本建设）</t>
  </si>
  <si>
    <t>十一、债务利息及费用支出</t>
  </si>
  <si>
    <t>五、上年结转</t>
  </si>
  <si>
    <t>十二、交通运输支出</t>
  </si>
  <si>
    <t xml:space="preserve">      资本性支出</t>
  </si>
  <si>
    <t>十二、其他支出</t>
  </si>
  <si>
    <t>十三、资源勘探信息等支出</t>
  </si>
  <si>
    <t xml:space="preserve">      其他支出</t>
  </si>
  <si>
    <t>十三、事业单位经营服务支出</t>
  </si>
  <si>
    <t>十四、商业服务业等支出</t>
  </si>
  <si>
    <t>　　　对企业补助（基本建设）</t>
  </si>
  <si>
    <t>十五、金融支出</t>
  </si>
  <si>
    <t>十六、自然资源海洋气象等支出</t>
  </si>
  <si>
    <t>十七、住房保障支出</t>
  </si>
  <si>
    <t>十八、粮油物资储备支出</t>
  </si>
  <si>
    <t>十九、其他支出</t>
  </si>
  <si>
    <t>二十、国有资本经营预算支出</t>
  </si>
  <si>
    <t>二十一、预备费</t>
  </si>
  <si>
    <t>二十二、灾害防治及应急管理支出</t>
  </si>
  <si>
    <t>二十三、债务还本支出</t>
  </si>
  <si>
    <t>二十四、债务付息支出</t>
  </si>
  <si>
    <t>二十五、债务发行费用支出</t>
  </si>
  <si>
    <t>收  入  合  计</t>
  </si>
  <si>
    <t>支  出  合  计</t>
  </si>
  <si>
    <t>部门收入总表</t>
  </si>
  <si>
    <t>湖南醴陵经济开发区管理委员会</t>
  </si>
  <si>
    <t>单位：万元</t>
  </si>
  <si>
    <t>单位</t>
  </si>
  <si>
    <t>总计</t>
  </si>
  <si>
    <t>一般公共预算拨款</t>
  </si>
  <si>
    <t>纳入财政预算管理的非税收入拨款</t>
  </si>
  <si>
    <t>纳入专户管理的非税收入拨款</t>
  </si>
  <si>
    <t>其他收入</t>
  </si>
  <si>
    <t>上年结转</t>
  </si>
  <si>
    <t>合计</t>
  </si>
  <si>
    <t>政府性基金拨款</t>
  </si>
  <si>
    <t>专项收入拨款</t>
  </si>
  <si>
    <t>罚没收入拨款</t>
  </si>
  <si>
    <t>国有资产资源有偿使用收入</t>
  </si>
  <si>
    <t>其他各项收入拨款</t>
  </si>
  <si>
    <t>部门支出预算明细表</t>
  </si>
  <si>
    <t>单位名称:湖南醴陵经济开发区管理委员会</t>
  </si>
  <si>
    <t>科目</t>
  </si>
  <si>
    <t>科目编码</t>
  </si>
  <si>
    <t>科目名称</t>
  </si>
  <si>
    <t>其他收入拨款</t>
  </si>
  <si>
    <t>类</t>
  </si>
  <si>
    <t>款</t>
  </si>
  <si>
    <t>项</t>
  </si>
  <si>
    <t>201</t>
  </si>
  <si>
    <t>一般公共服务支出</t>
  </si>
  <si>
    <t xml:space="preserve">  201</t>
  </si>
  <si>
    <t>03</t>
  </si>
  <si>
    <t xml:space="preserve">  政府办公厅（室）及相关机构事务</t>
  </si>
  <si>
    <t xml:space="preserve">    201</t>
  </si>
  <si>
    <t xml:space="preserve">  03</t>
  </si>
  <si>
    <t>01</t>
  </si>
  <si>
    <t xml:space="preserve">    行政运行（政府办公厅（室）及相关机构事务）</t>
  </si>
  <si>
    <t>99</t>
  </si>
  <si>
    <t xml:space="preserve">    其他政府办公厅（室）及相关机构事务支出</t>
  </si>
  <si>
    <t xml:space="preserve">  其他一般公共服务支出</t>
  </si>
  <si>
    <t xml:space="preserve">  99</t>
  </si>
  <si>
    <t xml:space="preserve">    其他一般公共服务支出</t>
  </si>
  <si>
    <t>210</t>
  </si>
  <si>
    <t>卫生健康支出</t>
  </si>
  <si>
    <t xml:space="preserve">  210</t>
  </si>
  <si>
    <t>11</t>
  </si>
  <si>
    <t xml:space="preserve">  行政事业单位医疗</t>
  </si>
  <si>
    <t xml:space="preserve">    210</t>
  </si>
  <si>
    <t xml:space="preserve">  11</t>
  </si>
  <si>
    <t xml:space="preserve">    行政单位医疗</t>
  </si>
  <si>
    <t>注：表三的合计数要与表一支出合计数保持一致</t>
  </si>
  <si>
    <t>附件2-4</t>
  </si>
  <si>
    <t>部门支出总表(分类)</t>
  </si>
  <si>
    <t>功能科目</t>
  </si>
  <si>
    <t>总  计</t>
  </si>
  <si>
    <t>基本支出</t>
  </si>
  <si>
    <t>项目支出</t>
  </si>
  <si>
    <t>功能科目名称</t>
  </si>
  <si>
    <t>工资福利支出</t>
  </si>
  <si>
    <t>一般商品和服务支出</t>
  </si>
  <si>
    <t>对个人和家庭的补助</t>
  </si>
  <si>
    <t>工作性专项</t>
  </si>
  <si>
    <t>对个人和家庭的补助（专项）</t>
  </si>
  <si>
    <t>专项商品和服务支出</t>
  </si>
  <si>
    <t>债务利息及费用支出</t>
  </si>
  <si>
    <t>资本性支出（基本建设）</t>
  </si>
  <si>
    <t>资本性支出</t>
  </si>
  <si>
    <t>对企业补助（基本建设）</t>
  </si>
  <si>
    <t>对企业补助</t>
  </si>
  <si>
    <t>其他支出</t>
  </si>
  <si>
    <t>行政运行（政府办公厅（室）及相关机构事务）</t>
  </si>
  <si>
    <t>其他政府办公厅（室）及相关机构事务支出</t>
  </si>
  <si>
    <t>其他一般公共服务支出</t>
  </si>
  <si>
    <t>行政单位医疗</t>
  </si>
  <si>
    <t>部门支出总表（按政府预算经济分类）</t>
  </si>
  <si>
    <t>机关工资福利支出</t>
  </si>
  <si>
    <t>机关商品和服务支出</t>
  </si>
  <si>
    <t>机关资本性支出(一)</t>
  </si>
  <si>
    <t>机关资本性支出(二)</t>
  </si>
  <si>
    <t>对事业单位经常性补助</t>
  </si>
  <si>
    <t>对事业单位资本性补助</t>
  </si>
  <si>
    <t>对企业资本性支出</t>
  </si>
  <si>
    <t>对社会保障基金补助</t>
  </si>
  <si>
    <t>基本-工资福利（部门）</t>
  </si>
  <si>
    <t>单位名称（项目）</t>
  </si>
  <si>
    <t>工资津补贴</t>
  </si>
  <si>
    <t>社会保障缴费</t>
  </si>
  <si>
    <t>住房公积金</t>
  </si>
  <si>
    <t>其他工资福利支出</t>
  </si>
  <si>
    <t>基本
工资</t>
  </si>
  <si>
    <t>津贴补贴</t>
  </si>
  <si>
    <t>奖金</t>
  </si>
  <si>
    <t>绩效工资</t>
  </si>
  <si>
    <t>机关事业单位基本养老保险</t>
  </si>
  <si>
    <t>职业年金</t>
  </si>
  <si>
    <t>职工基本医疗保险缴费</t>
  </si>
  <si>
    <t>公务员医疗补助缴费</t>
  </si>
  <si>
    <t>其他社会保障缴费</t>
  </si>
  <si>
    <t>伙食补助费</t>
  </si>
  <si>
    <t>医疗费</t>
  </si>
  <si>
    <t>**</t>
  </si>
  <si>
    <t>1</t>
  </si>
  <si>
    <t>2</t>
  </si>
  <si>
    <t>3</t>
  </si>
  <si>
    <t>4</t>
  </si>
  <si>
    <t>6</t>
  </si>
  <si>
    <t>7</t>
  </si>
  <si>
    <t>9</t>
  </si>
  <si>
    <t>10</t>
  </si>
  <si>
    <t>12</t>
  </si>
  <si>
    <t>13</t>
  </si>
  <si>
    <t>15</t>
  </si>
  <si>
    <t>16</t>
  </si>
  <si>
    <t xml:space="preserve">  行政运行（政府办公厅（室）及相关机构事务）</t>
  </si>
  <si>
    <t xml:space="preserve">  行政单位医疗</t>
  </si>
  <si>
    <t>基本-工资福利(政府)</t>
  </si>
  <si>
    <t>工资奖金津补贴</t>
  </si>
  <si>
    <t>其他对事业单位补助</t>
  </si>
  <si>
    <t>基本-一般商品和服务(部门）</t>
  </si>
  <si>
    <t>总 计</t>
  </si>
  <si>
    <t>办公费</t>
  </si>
  <si>
    <t>印刷费</t>
  </si>
  <si>
    <t>水费</t>
  </si>
  <si>
    <t>电费</t>
  </si>
  <si>
    <t>邮电费</t>
  </si>
  <si>
    <t>取暖费</t>
  </si>
  <si>
    <t>物业管理费</t>
  </si>
  <si>
    <t>差旅费</t>
  </si>
  <si>
    <t>维修(护)费</t>
  </si>
  <si>
    <t>租赁费</t>
  </si>
  <si>
    <t>会议费</t>
  </si>
  <si>
    <t>培训费</t>
  </si>
  <si>
    <t>公务接待费</t>
  </si>
  <si>
    <t>劳务费</t>
  </si>
  <si>
    <t>工会经费</t>
  </si>
  <si>
    <t>福利费</t>
  </si>
  <si>
    <t>公务用车运行维护费</t>
  </si>
  <si>
    <t>其他交通费用</t>
  </si>
  <si>
    <t>税金及附加费用</t>
  </si>
  <si>
    <t>其他商品服务支出</t>
  </si>
  <si>
    <t>5</t>
  </si>
  <si>
    <t>8</t>
  </si>
  <si>
    <t>14</t>
  </si>
  <si>
    <t>17</t>
  </si>
  <si>
    <t>18</t>
  </si>
  <si>
    <t>19</t>
  </si>
  <si>
    <t>20</t>
  </si>
  <si>
    <t>21</t>
  </si>
  <si>
    <t>基本-一般商品和服务(政府）</t>
  </si>
  <si>
    <t>办公经费</t>
  </si>
  <si>
    <t>委托业务费</t>
  </si>
  <si>
    <t>其他商品和服务支出</t>
  </si>
  <si>
    <t>商品和服务支出</t>
  </si>
  <si>
    <t>基本-对个人和家庭的补助（部门）</t>
  </si>
  <si>
    <t>离休费</t>
  </si>
  <si>
    <t>退休费</t>
  </si>
  <si>
    <t>退职（役）费</t>
  </si>
  <si>
    <t>抚恤金</t>
  </si>
  <si>
    <t>生活补助</t>
  </si>
  <si>
    <t>救济费</t>
  </si>
  <si>
    <t>医疗补助费</t>
  </si>
  <si>
    <t>助学金</t>
  </si>
  <si>
    <t>奖励金</t>
  </si>
  <si>
    <t>个人农业生产补贴</t>
  </si>
  <si>
    <t>代缴社会保险费</t>
  </si>
  <si>
    <t>其他</t>
  </si>
  <si>
    <t>基本-对个人和家庭的补助（政府）</t>
  </si>
  <si>
    <t>社会福利和救济</t>
  </si>
  <si>
    <t>离退休费</t>
  </si>
  <si>
    <t>其他对个人和家庭的补助</t>
  </si>
  <si>
    <t>财政拨款收支预算总表</t>
  </si>
  <si>
    <t>一般公共预算</t>
  </si>
  <si>
    <t>政府性基金预算</t>
  </si>
  <si>
    <t>十五、自然资源海洋气象等支出</t>
  </si>
  <si>
    <t>十六、住房保障支出</t>
  </si>
  <si>
    <t>十七、粮油物资储备支出</t>
  </si>
  <si>
    <t>十八、灾害防治及应急管理支出</t>
  </si>
  <si>
    <t>十九、预备费</t>
  </si>
  <si>
    <t>二十、其他支出</t>
  </si>
  <si>
    <t>二一、债务付息支出</t>
  </si>
  <si>
    <t>一般公共预算支出情况</t>
  </si>
  <si>
    <t>对企事业单位的补贴</t>
  </si>
  <si>
    <t>债务利息支出</t>
  </si>
  <si>
    <t>基本建设支出</t>
  </si>
  <si>
    <t>其他资本性支出</t>
  </si>
  <si>
    <t>一般公共预算基本支出</t>
  </si>
  <si>
    <t>附件2-8</t>
  </si>
  <si>
    <t>一般公共预算基本支出预算明细表－工资福利支出</t>
  </si>
  <si>
    <t>功能科目代码</t>
  </si>
  <si>
    <t>单位代码</t>
  </si>
  <si>
    <t>单位名称</t>
  </si>
  <si>
    <t>工资性支出</t>
  </si>
  <si>
    <t>基本工资</t>
  </si>
  <si>
    <t>工伤保险</t>
  </si>
  <si>
    <t>生育保险</t>
  </si>
  <si>
    <t>机关事业单位基本养老保险缴费</t>
  </si>
  <si>
    <t>职业年金缴费</t>
  </si>
  <si>
    <t>005006</t>
  </si>
  <si>
    <t>一般公共预算基本支出预算明细表－工资福利支出（政府）</t>
  </si>
  <si>
    <t>附件2-9</t>
  </si>
  <si>
    <t>一般公共预算基本支出预算明细表－一般商品和服务支出</t>
  </si>
  <si>
    <t>填报单位：湖南醴陵经济开发区管理委员会</t>
  </si>
  <si>
    <t>咨询费</t>
  </si>
  <si>
    <t>手续费</t>
  </si>
  <si>
    <t>因公出国(境)费用</t>
  </si>
  <si>
    <t>公车用车运行维护费</t>
  </si>
  <si>
    <t>专用材料费</t>
  </si>
  <si>
    <t>被装购置费</t>
  </si>
  <si>
    <t>专用燃料费</t>
  </si>
  <si>
    <t>房屋建筑物购置</t>
  </si>
  <si>
    <t>办公设备购置</t>
  </si>
  <si>
    <t>专用设备购置</t>
  </si>
  <si>
    <t>公务用车购置</t>
  </si>
  <si>
    <t>基础设施建设</t>
  </si>
  <si>
    <t>大型修缮</t>
  </si>
  <si>
    <t>信息网络购建</t>
  </si>
  <si>
    <t>物资储备</t>
  </si>
  <si>
    <t>其他交通工具购置</t>
  </si>
  <si>
    <t>22</t>
  </si>
  <si>
    <t>23</t>
  </si>
  <si>
    <t>24</t>
  </si>
  <si>
    <t>25</t>
  </si>
  <si>
    <t>26</t>
  </si>
  <si>
    <t>29</t>
  </si>
  <si>
    <t>30</t>
  </si>
  <si>
    <t>31</t>
  </si>
  <si>
    <t>32</t>
  </si>
  <si>
    <t>33</t>
  </si>
  <si>
    <t>36</t>
  </si>
  <si>
    <t>37</t>
  </si>
  <si>
    <t>38</t>
  </si>
  <si>
    <t>一般公共预算基本支出预算明细表－一般商品和服务支出（政府）</t>
  </si>
  <si>
    <t>附件2-10</t>
  </si>
  <si>
    <t>一般公共预算基本支出预算明细表－对个人和家庭的补助</t>
  </si>
  <si>
    <t>单位名称　</t>
  </si>
  <si>
    <t>生产补贴</t>
  </si>
  <si>
    <t>其他对个人家庭补助</t>
  </si>
  <si>
    <t>一般公共预算基本支出预算明细表-对个人和家庭的补助（政府）</t>
  </si>
  <si>
    <t>政府性基金预算支出情况表（部门）</t>
  </si>
  <si>
    <t>本单位2021年预算未安排政府性基金预算支出。</t>
  </si>
  <si>
    <t>政府性基金预算支出情况表(政府)</t>
  </si>
  <si>
    <t>纳入专户管理的非税收入拨款部门支出总表(部门)</t>
  </si>
  <si>
    <t>业务性商品和服务支出</t>
  </si>
  <si>
    <t>纳入专户管理的非税收入拨款部门支出总表(政府)</t>
  </si>
  <si>
    <t>一般公共预算--经费拨款（部门）</t>
  </si>
  <si>
    <t>一般公共预算--经费拨款（政府）</t>
  </si>
  <si>
    <t>专项支出预算表</t>
  </si>
  <si>
    <t>项目名称</t>
  </si>
  <si>
    <t>资     金     来     源</t>
  </si>
  <si>
    <t>财政全额拨款</t>
  </si>
  <si>
    <t>财政预算定额补助</t>
  </si>
  <si>
    <t>纳入预算管理的非税收入拨款</t>
  </si>
  <si>
    <t>财政专户管理的非税收入拨款</t>
  </si>
  <si>
    <t>行政事业性收费拨款</t>
  </si>
  <si>
    <t>“两新”组织党建专项经费</t>
  </si>
  <si>
    <t>经开区发展专项</t>
  </si>
  <si>
    <t xml:space="preserve"> 一般公共预算“三公”经费预算表</t>
  </si>
  <si>
    <t xml:space="preserve"> “三公”经费预算数（一般公共预算拨款）</t>
  </si>
  <si>
    <t>小计</t>
  </si>
  <si>
    <t>公务用车购置及运行费</t>
  </si>
  <si>
    <t>其中：</t>
  </si>
  <si>
    <t>公务用车购置费</t>
  </si>
  <si>
    <t>说明： 1、本表公开内容为支出的“三公”经费预算一般公共预算拨款安排情况；</t>
  </si>
  <si>
    <t xml:space="preserve">              2、一般公共预算拨款包括经费拨款和纳入一般公共预算管理的非税收入拨款；</t>
  </si>
  <si>
    <t xml:space="preserve">              3、公开口径为当年安排数（不含上年结转）。</t>
  </si>
  <si>
    <t>2021年专项资金支出方向绩效目标表</t>
  </si>
  <si>
    <t>项目主管部门：（盖章）</t>
  </si>
  <si>
    <t>金额单位：万元</t>
  </si>
  <si>
    <t>支出方向(子项）</t>
  </si>
  <si>
    <t>经开区发展专项及“两新”组织党建工作经费</t>
  </si>
  <si>
    <t>所属专项</t>
  </si>
  <si>
    <t>项目金额</t>
  </si>
  <si>
    <t>15005</t>
  </si>
  <si>
    <t>项目实施期</t>
  </si>
  <si>
    <t>全年度</t>
  </si>
  <si>
    <t>实施期绩效目标</t>
  </si>
  <si>
    <t>做好经开区发展建设工作；做好“两新”组织党建工作</t>
  </si>
  <si>
    <t>年度绩效目标</t>
  </si>
  <si>
    <t>年度绩效指标</t>
  </si>
  <si>
    <t>一级指标</t>
  </si>
  <si>
    <t>二级指标</t>
  </si>
  <si>
    <t>三级指标</t>
  </si>
  <si>
    <t>指标值</t>
  </si>
  <si>
    <t>备注</t>
  </si>
  <si>
    <t>产出指标</t>
  </si>
  <si>
    <t>产出数量</t>
  </si>
  <si>
    <t>全部</t>
  </si>
  <si>
    <t>产出质量</t>
  </si>
  <si>
    <t>圆满完成指标任务</t>
  </si>
  <si>
    <t>产出时效</t>
  </si>
  <si>
    <t>年度终了</t>
  </si>
  <si>
    <t>产出成本</t>
  </si>
  <si>
    <t>效益指标</t>
  </si>
  <si>
    <t>经济效益</t>
  </si>
  <si>
    <t>经开区发展再进一步</t>
  </si>
  <si>
    <t>社会效益</t>
  </si>
  <si>
    <t>社会各界满意度增强</t>
  </si>
  <si>
    <t>生态效益</t>
  </si>
  <si>
    <t>生态环境更加和谐</t>
  </si>
  <si>
    <t>可持续影响</t>
  </si>
  <si>
    <t>经开区风貌持续向好</t>
  </si>
  <si>
    <t>社会公众及服务对象满意度</t>
  </si>
  <si>
    <t>人民群众满意度倍增</t>
  </si>
  <si>
    <t xml:space="preserve"> </t>
  </si>
  <si>
    <t>支出明细及测算说明</t>
  </si>
  <si>
    <t>支出内容简介</t>
  </si>
  <si>
    <t>支出明细</t>
  </si>
  <si>
    <t xml:space="preserve">金额 </t>
  </si>
  <si>
    <t>支出测算依据及过程说明</t>
  </si>
  <si>
    <t>15000</t>
  </si>
  <si>
    <t>经开区2021年工作计划</t>
  </si>
  <si>
    <t>…</t>
  </si>
  <si>
    <t>“两新”组织党建工作经费</t>
  </si>
  <si>
    <t>经开区2021年党建工作计划</t>
  </si>
  <si>
    <t>2021年部门整体支出绩效目标表</t>
  </si>
  <si>
    <t>填报单位：（盖章）</t>
  </si>
  <si>
    <t>部门名称</t>
  </si>
  <si>
    <t>年度预算申请（万元）</t>
  </si>
  <si>
    <t>资金总额：</t>
  </si>
  <si>
    <t>按收入性质分：</t>
  </si>
  <si>
    <t>按支出性质分：</t>
  </si>
  <si>
    <t>其中：一般公共预算拨款</t>
  </si>
  <si>
    <t>其中：基本支出</t>
  </si>
  <si>
    <t xml:space="preserve">      政府性基金拨款</t>
  </si>
  <si>
    <t xml:space="preserve">     项目支出</t>
  </si>
  <si>
    <t xml:space="preserve">          其他资金</t>
  </si>
  <si>
    <t>部门职责概述</t>
  </si>
  <si>
    <t>本部门是醴陵市委、醴陵市人民政府的派出机构，为正处级，代表党委、政府行使有关职能，对醴陵经开区实行统一领导、统一规划、统一管理。</t>
  </si>
  <si>
    <t>年度重点
工作计划</t>
  </si>
  <si>
    <t>事项</t>
  </si>
  <si>
    <t>责任单位/科室</t>
  </si>
  <si>
    <t>工作目标</t>
  </si>
  <si>
    <t>事项1</t>
  </si>
  <si>
    <t>管委会各部门</t>
  </si>
  <si>
    <t>加速产业升级，壮大园区实力。</t>
  </si>
  <si>
    <t>事项2</t>
  </si>
  <si>
    <t>加快配套建设，夯实园区承载力。</t>
  </si>
  <si>
    <t>事项3</t>
  </si>
  <si>
    <t>强化要素保障，增强园区发展能力。</t>
  </si>
  <si>
    <t>事项4</t>
  </si>
  <si>
    <t>推进片区开发，推动园区能级跨越提升。</t>
  </si>
  <si>
    <t>经开区发展欣欣向荣</t>
  </si>
  <si>
    <t>社会各界满意度较高</t>
  </si>
  <si>
    <t>人民群众满意度较好</t>
  </si>
  <si>
    <t>填表人：                           联系电话：                      填报日期：                       单位负责人签字：</t>
  </si>
</sst>
</file>

<file path=xl/styles.xml><?xml version="1.0" encoding="utf-8"?>
<styleSheet xmlns="http://schemas.openxmlformats.org/spreadsheetml/2006/main">
  <numFmts count="11">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 #,##0.0;* \-#,##0.0;* &quot;&quot;??;@"/>
    <numFmt numFmtId="177" formatCode="#,##0.0_ "/>
    <numFmt numFmtId="178" formatCode="* #,##0.00;* \-#,##0.00;* &quot;&quot;??;@"/>
    <numFmt numFmtId="179" formatCode=";;"/>
    <numFmt numFmtId="180" formatCode="00"/>
    <numFmt numFmtId="181" formatCode="0000"/>
    <numFmt numFmtId="182" formatCode="#,##0.0000"/>
  </numFmts>
  <fonts count="40">
    <font>
      <sz val="9"/>
      <name val="宋体"/>
      <charset val="134"/>
    </font>
    <font>
      <sz val="16"/>
      <name val="宋体"/>
      <charset val="134"/>
    </font>
    <font>
      <sz val="10"/>
      <name val="宋体"/>
      <charset val="134"/>
    </font>
    <font>
      <sz val="10"/>
      <name val="Times New Roman"/>
      <charset val="134"/>
    </font>
    <font>
      <sz val="10.5"/>
      <color indexed="8"/>
      <name val="仿宋_GB2312"/>
      <charset val="134"/>
    </font>
    <font>
      <sz val="12"/>
      <name val="楷体_GB2312"/>
      <charset val="134"/>
    </font>
    <font>
      <b/>
      <sz val="12"/>
      <name val="宋体"/>
      <charset val="134"/>
    </font>
    <font>
      <sz val="14"/>
      <name val="黑体"/>
      <charset val="134"/>
    </font>
    <font>
      <b/>
      <sz val="18"/>
      <name val="宋体"/>
      <charset val="134"/>
    </font>
    <font>
      <sz val="12"/>
      <name val="宋体"/>
      <charset val="134"/>
    </font>
    <font>
      <sz val="12"/>
      <name val="华文中宋"/>
      <charset val="134"/>
    </font>
    <font>
      <b/>
      <sz val="10"/>
      <name val="宋体"/>
      <charset val="134"/>
    </font>
    <font>
      <sz val="12"/>
      <name val="黑体"/>
      <charset val="134"/>
    </font>
    <font>
      <b/>
      <sz val="16"/>
      <name val="宋体"/>
      <charset val="134"/>
    </font>
    <font>
      <sz val="18"/>
      <name val="方正小标宋简体"/>
      <charset val="134"/>
    </font>
    <font>
      <b/>
      <sz val="22"/>
      <name val="宋体"/>
      <charset val="134"/>
    </font>
    <font>
      <sz val="18"/>
      <name val="宋体"/>
      <charset val="134"/>
    </font>
    <font>
      <sz val="10"/>
      <name val="黑体"/>
      <charset val="134"/>
    </font>
    <font>
      <b/>
      <sz val="9"/>
      <name val="宋体"/>
      <charset val="134"/>
    </font>
    <font>
      <b/>
      <sz val="9"/>
      <color indexed="10"/>
      <name val="宋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6">
    <fill>
      <patternFill patternType="none"/>
    </fill>
    <fill>
      <patternFill patternType="gray125"/>
    </fill>
    <fill>
      <patternFill patternType="solid">
        <fgColor indexed="9"/>
        <bgColor indexed="64"/>
      </patternFill>
    </fill>
    <fill>
      <patternFill patternType="solid">
        <fgColor indexed="31"/>
        <bgColor indexed="64"/>
      </patternFill>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style="thin">
        <color auto="1"/>
      </right>
      <top style="thin">
        <color auto="1"/>
      </top>
      <bottom/>
      <diagonal/>
    </border>
    <border>
      <left style="thin">
        <color auto="1"/>
      </left>
      <right/>
      <top/>
      <bottom/>
      <diagonal/>
    </border>
    <border>
      <left style="thin">
        <color auto="1"/>
      </left>
      <right/>
      <top/>
      <bottom style="thin">
        <color auto="1"/>
      </bottom>
      <diagonal/>
    </border>
    <border>
      <left style="thin">
        <color auto="1"/>
      </left>
      <right/>
      <top style="thin">
        <color auto="1"/>
      </top>
      <bottom/>
      <diagonal/>
    </border>
    <border>
      <left/>
      <right style="thin">
        <color auto="1"/>
      </right>
      <top/>
      <bottom style="thin">
        <color auto="1"/>
      </bottom>
      <diagonal/>
    </border>
    <border>
      <left/>
      <right/>
      <top style="thin">
        <color auto="1"/>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2" fontId="20" fillId="0" borderId="0" applyFont="0" applyFill="0" applyBorder="0" applyAlignment="0" applyProtection="0">
      <alignment vertical="center"/>
    </xf>
    <xf numFmtId="0" fontId="21" fillId="5" borderId="0" applyNumberFormat="0" applyBorder="0" applyAlignment="0" applyProtection="0">
      <alignment vertical="center"/>
    </xf>
    <xf numFmtId="0" fontId="22" fillId="6" borderId="15" applyNumberFormat="0" applyAlignment="0" applyProtection="0">
      <alignment vertical="center"/>
    </xf>
    <xf numFmtId="44" fontId="20" fillId="0" borderId="0" applyFont="0" applyFill="0" applyBorder="0" applyAlignment="0" applyProtection="0">
      <alignment vertical="center"/>
    </xf>
    <xf numFmtId="41" fontId="20" fillId="0" borderId="0" applyFont="0" applyFill="0" applyBorder="0" applyAlignment="0" applyProtection="0">
      <alignment vertical="center"/>
    </xf>
    <xf numFmtId="0" fontId="21" fillId="7" borderId="0" applyNumberFormat="0" applyBorder="0" applyAlignment="0" applyProtection="0">
      <alignment vertical="center"/>
    </xf>
    <xf numFmtId="0" fontId="23" fillId="8" borderId="0" applyNumberFormat="0" applyBorder="0" applyAlignment="0" applyProtection="0">
      <alignment vertical="center"/>
    </xf>
    <xf numFmtId="43" fontId="20" fillId="0" borderId="0" applyFont="0" applyFill="0" applyBorder="0" applyAlignment="0" applyProtection="0">
      <alignment vertical="center"/>
    </xf>
    <xf numFmtId="0" fontId="24" fillId="9" borderId="0" applyNumberFormat="0" applyBorder="0" applyAlignment="0" applyProtection="0">
      <alignment vertical="center"/>
    </xf>
    <xf numFmtId="0" fontId="25" fillId="0" borderId="0" applyNumberFormat="0" applyFill="0" applyBorder="0" applyAlignment="0" applyProtection="0">
      <alignment vertical="center"/>
    </xf>
    <xf numFmtId="9" fontId="20" fillId="0" borderId="0" applyFont="0" applyFill="0" applyBorder="0" applyAlignment="0" applyProtection="0">
      <alignment vertical="center"/>
    </xf>
    <xf numFmtId="0" fontId="26" fillId="0" borderId="0" applyNumberFormat="0" applyFill="0" applyBorder="0" applyAlignment="0" applyProtection="0">
      <alignment vertical="center"/>
    </xf>
    <xf numFmtId="0" fontId="20" fillId="10" borderId="16" applyNumberFormat="0" applyFont="0" applyAlignment="0" applyProtection="0">
      <alignment vertical="center"/>
    </xf>
    <xf numFmtId="0" fontId="24" fillId="11" borderId="0" applyNumberFormat="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17" applyNumberFormat="0" applyFill="0" applyAlignment="0" applyProtection="0">
      <alignment vertical="center"/>
    </xf>
    <xf numFmtId="0" fontId="32" fillId="0" borderId="17" applyNumberFormat="0" applyFill="0" applyAlignment="0" applyProtection="0">
      <alignment vertical="center"/>
    </xf>
    <xf numFmtId="0" fontId="24" fillId="12" borderId="0" applyNumberFormat="0" applyBorder="0" applyAlignment="0" applyProtection="0">
      <alignment vertical="center"/>
    </xf>
    <xf numFmtId="0" fontId="27" fillId="0" borderId="18" applyNumberFormat="0" applyFill="0" applyAlignment="0" applyProtection="0">
      <alignment vertical="center"/>
    </xf>
    <xf numFmtId="0" fontId="24" fillId="13" borderId="0" applyNumberFormat="0" applyBorder="0" applyAlignment="0" applyProtection="0">
      <alignment vertical="center"/>
    </xf>
    <xf numFmtId="0" fontId="33" fillId="14" borderId="19" applyNumberFormat="0" applyAlignment="0" applyProtection="0">
      <alignment vertical="center"/>
    </xf>
    <xf numFmtId="0" fontId="34" fillId="14" borderId="15" applyNumberFormat="0" applyAlignment="0" applyProtection="0">
      <alignment vertical="center"/>
    </xf>
    <xf numFmtId="0" fontId="35" fillId="15" borderId="20" applyNumberFormat="0" applyAlignment="0" applyProtection="0">
      <alignment vertical="center"/>
    </xf>
    <xf numFmtId="0" fontId="21" fillId="16" borderId="0" applyNumberFormat="0" applyBorder="0" applyAlignment="0" applyProtection="0">
      <alignment vertical="center"/>
    </xf>
    <xf numFmtId="0" fontId="24" fillId="17" borderId="0" applyNumberFormat="0" applyBorder="0" applyAlignment="0" applyProtection="0">
      <alignment vertical="center"/>
    </xf>
    <xf numFmtId="0" fontId="36" fillId="0" borderId="21" applyNumberFormat="0" applyFill="0" applyAlignment="0" applyProtection="0">
      <alignment vertical="center"/>
    </xf>
    <xf numFmtId="0" fontId="37" fillId="0" borderId="22" applyNumberFormat="0" applyFill="0" applyAlignment="0" applyProtection="0">
      <alignment vertical="center"/>
    </xf>
    <xf numFmtId="0" fontId="38" fillId="18" borderId="0" applyNumberFormat="0" applyBorder="0" applyAlignment="0" applyProtection="0">
      <alignment vertical="center"/>
    </xf>
    <xf numFmtId="0" fontId="39" fillId="19" borderId="0" applyNumberFormat="0" applyBorder="0" applyAlignment="0" applyProtection="0">
      <alignment vertical="center"/>
    </xf>
    <xf numFmtId="0" fontId="21" fillId="20" borderId="0" applyNumberFormat="0" applyBorder="0" applyAlignment="0" applyProtection="0">
      <alignment vertical="center"/>
    </xf>
    <xf numFmtId="0" fontId="24" fillId="21" borderId="0" applyNumberFormat="0" applyBorder="0" applyAlignment="0" applyProtection="0">
      <alignment vertical="center"/>
    </xf>
    <xf numFmtId="0" fontId="21" fillId="22" borderId="0" applyNumberFormat="0" applyBorder="0" applyAlignment="0" applyProtection="0">
      <alignment vertical="center"/>
    </xf>
    <xf numFmtId="0" fontId="21"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1" fillId="28" borderId="0" applyNumberFormat="0" applyBorder="0" applyAlignment="0" applyProtection="0">
      <alignment vertical="center"/>
    </xf>
    <xf numFmtId="0" fontId="21" fillId="29" borderId="0" applyNumberFormat="0" applyBorder="0" applyAlignment="0" applyProtection="0">
      <alignment vertical="center"/>
    </xf>
    <xf numFmtId="0" fontId="24" fillId="30" borderId="0" applyNumberFormat="0" applyBorder="0" applyAlignment="0" applyProtection="0">
      <alignment vertical="center"/>
    </xf>
    <xf numFmtId="0" fontId="21" fillId="31" borderId="0" applyNumberFormat="0" applyBorder="0" applyAlignment="0" applyProtection="0">
      <alignment vertical="center"/>
    </xf>
    <xf numFmtId="0" fontId="24" fillId="32" borderId="0" applyNumberFormat="0" applyBorder="0" applyAlignment="0" applyProtection="0">
      <alignment vertical="center"/>
    </xf>
    <xf numFmtId="0" fontId="24" fillId="33" borderId="0" applyNumberFormat="0" applyBorder="0" applyAlignment="0" applyProtection="0">
      <alignment vertical="center"/>
    </xf>
    <xf numFmtId="0" fontId="21" fillId="34" borderId="0" applyNumberFormat="0" applyBorder="0" applyAlignment="0" applyProtection="0">
      <alignment vertical="center"/>
    </xf>
    <xf numFmtId="0" fontId="24" fillId="35" borderId="0" applyNumberFormat="0" applyBorder="0" applyAlignment="0" applyProtection="0">
      <alignment vertical="center"/>
    </xf>
  </cellStyleXfs>
  <cellXfs count="392">
    <xf numFmtId="0" fontId="0" fillId="0" borderId="0" xfId="0"/>
    <xf numFmtId="0" fontId="1" fillId="0" borderId="0" xfId="0" applyNumberFormat="1" applyFont="1" applyFill="1" applyAlignment="1" applyProtection="1">
      <alignment horizontal="center"/>
    </xf>
    <xf numFmtId="0" fontId="2" fillId="0" borderId="1" xfId="0" applyFont="1" applyFill="1" applyBorder="1" applyAlignment="1">
      <alignment horizontal="center" vertical="center" wrapText="1"/>
    </xf>
    <xf numFmtId="49" fontId="2" fillId="0" borderId="1" xfId="0" applyNumberFormat="1" applyFont="1" applyFill="1" applyBorder="1" applyAlignment="1">
      <alignment horizontal="left" vertical="center" wrapText="1"/>
    </xf>
    <xf numFmtId="0" fontId="2" fillId="0" borderId="1" xfId="0" applyFont="1" applyBorder="1" applyAlignment="1" applyProtection="1">
      <alignment horizontal="center" vertical="center" wrapText="1"/>
    </xf>
    <xf numFmtId="0" fontId="2" fillId="0" borderId="2" xfId="0" applyFont="1" applyFill="1" applyBorder="1" applyAlignment="1">
      <alignment vertical="center"/>
    </xf>
    <xf numFmtId="4" fontId="2" fillId="0" borderId="3" xfId="0" applyNumberFormat="1" applyFont="1" applyFill="1" applyBorder="1" applyAlignment="1">
      <alignment vertical="center"/>
    </xf>
    <xf numFmtId="0" fontId="2" fillId="0" borderId="3" xfId="0" applyFont="1" applyFill="1" applyBorder="1" applyAlignment="1">
      <alignment vertical="center"/>
    </xf>
    <xf numFmtId="0" fontId="2" fillId="0" borderId="4" xfId="0" applyFont="1" applyFill="1" applyBorder="1" applyAlignment="1">
      <alignment vertical="center"/>
    </xf>
    <xf numFmtId="0" fontId="2" fillId="0" borderId="1" xfId="0" applyFont="1" applyFill="1" applyBorder="1" applyAlignment="1">
      <alignment horizontal="left" vertical="center"/>
    </xf>
    <xf numFmtId="0" fontId="2" fillId="0" borderId="1" xfId="0" applyFont="1" applyFill="1" applyBorder="1" applyAlignment="1">
      <alignment horizontal="left" vertical="center" wrapText="1"/>
    </xf>
    <xf numFmtId="0" fontId="3" fillId="0" borderId="1" xfId="0" applyFont="1" applyBorder="1" applyAlignment="1" applyProtection="1">
      <alignment horizontal="center" vertical="center" wrapText="1"/>
    </xf>
    <xf numFmtId="0" fontId="2" fillId="0" borderId="1" xfId="0" applyFont="1" applyBorder="1" applyAlignment="1" applyProtection="1">
      <alignment horizontal="center" vertical="center"/>
    </xf>
    <xf numFmtId="4" fontId="2" fillId="0" borderId="1" xfId="0" applyNumberFormat="1" applyFont="1" applyBorder="1" applyAlignment="1" applyProtection="1">
      <alignment horizontal="center" vertical="center"/>
    </xf>
    <xf numFmtId="0" fontId="2" fillId="0" borderId="1" xfId="0" applyFont="1" applyFill="1" applyBorder="1" applyAlignment="1">
      <alignment vertical="center" wrapText="1"/>
    </xf>
    <xf numFmtId="4" fontId="2" fillId="0" borderId="1" xfId="0" applyNumberFormat="1" applyFont="1" applyFill="1" applyBorder="1" applyAlignment="1">
      <alignment vertical="center" wrapText="1"/>
    </xf>
    <xf numFmtId="0" fontId="2" fillId="0" borderId="1" xfId="0" applyFont="1" applyFill="1" applyBorder="1" applyAlignment="1" applyProtection="1">
      <alignment horizontal="left" vertical="center"/>
    </xf>
    <xf numFmtId="0" fontId="2" fillId="0" borderId="2" xfId="0" applyNumberFormat="1" applyFont="1" applyFill="1" applyBorder="1" applyAlignment="1">
      <alignment horizontal="left" vertical="center" wrapText="1"/>
    </xf>
    <xf numFmtId="0" fontId="2" fillId="0" borderId="3" xfId="0" applyNumberFormat="1" applyFont="1" applyFill="1" applyBorder="1" applyAlignment="1">
      <alignment horizontal="left" vertical="center" wrapText="1"/>
    </xf>
    <xf numFmtId="0" fontId="2" fillId="0" borderId="4" xfId="0" applyNumberFormat="1" applyFont="1" applyFill="1" applyBorder="1" applyAlignment="1">
      <alignment horizontal="left" vertical="center" wrapText="1"/>
    </xf>
    <xf numFmtId="0" fontId="2" fillId="0" borderId="1" xfId="0" applyNumberFormat="1" applyFont="1" applyFill="1" applyBorder="1" applyAlignment="1">
      <alignment horizontal="center" vertical="center" wrapText="1"/>
    </xf>
    <xf numFmtId="0" fontId="2" fillId="0" borderId="1" xfId="0" applyNumberFormat="1" applyFont="1" applyFill="1" applyBorder="1" applyAlignment="1">
      <alignment vertical="top" wrapText="1"/>
    </xf>
    <xf numFmtId="0" fontId="2" fillId="0" borderId="1" xfId="0" applyFont="1" applyBorder="1" applyAlignment="1">
      <alignment horizontal="center" vertical="center" wrapText="1"/>
    </xf>
    <xf numFmtId="49" fontId="2" fillId="0" borderId="1" xfId="0" applyNumberFormat="1" applyFont="1" applyFill="1" applyBorder="1" applyAlignment="1">
      <alignment horizontal="center" vertical="center" wrapText="1"/>
    </xf>
    <xf numFmtId="0" fontId="2" fillId="0" borderId="1" xfId="0" applyNumberFormat="1" applyFont="1" applyFill="1" applyBorder="1" applyAlignment="1">
      <alignment vertical="center" wrapText="1"/>
    </xf>
    <xf numFmtId="9" fontId="2" fillId="0" borderId="1" xfId="0" applyNumberFormat="1" applyFont="1" applyFill="1" applyBorder="1" applyAlignment="1">
      <alignment vertical="center" wrapText="1"/>
    </xf>
    <xf numFmtId="0" fontId="4" fillId="0" borderId="0" xfId="0" applyFont="1" applyFill="1" applyAlignment="1">
      <alignment horizontal="left" vertical="center"/>
    </xf>
    <xf numFmtId="0" fontId="0" fillId="0" borderId="0" xfId="0" applyFont="1" applyFill="1" applyAlignment="1"/>
    <xf numFmtId="0" fontId="1" fillId="0" borderId="0" xfId="0" applyNumberFormat="1" applyFont="1" applyFill="1" applyAlignment="1" applyProtection="1">
      <alignment horizontal="center" vertical="center"/>
    </xf>
    <xf numFmtId="0" fontId="2" fillId="0" borderId="0" xfId="0" applyFont="1" applyAlignment="1">
      <alignment horizontal="left" vertical="center" wrapText="1"/>
    </xf>
    <xf numFmtId="0" fontId="2" fillId="0" borderId="5" xfId="0" applyFont="1" applyBorder="1" applyAlignment="1">
      <alignment horizontal="right" vertical="center" wrapText="1"/>
    </xf>
    <xf numFmtId="0" fontId="2" fillId="0" borderId="2" xfId="0" applyNumberFormat="1" applyFont="1" applyFill="1" applyBorder="1" applyAlignment="1" applyProtection="1">
      <alignment horizontal="center" vertical="center" wrapText="1"/>
    </xf>
    <xf numFmtId="0" fontId="2" fillId="0" borderId="1" xfId="0" applyNumberFormat="1" applyFont="1" applyFill="1" applyBorder="1" applyAlignment="1" applyProtection="1">
      <alignment horizontal="center" vertical="center" wrapText="1"/>
    </xf>
    <xf numFmtId="0" fontId="2" fillId="0" borderId="4" xfId="0" applyNumberFormat="1" applyFont="1" applyFill="1" applyBorder="1" applyAlignment="1" applyProtection="1">
      <alignment vertical="center" wrapText="1"/>
    </xf>
    <xf numFmtId="0" fontId="2" fillId="0" borderId="1" xfId="0" applyFont="1" applyBorder="1" applyAlignment="1">
      <alignment horizontal="right" vertical="center" wrapText="1"/>
    </xf>
    <xf numFmtId="0" fontId="2" fillId="0" borderId="6" xfId="0" applyFont="1" applyFill="1" applyBorder="1" applyAlignment="1">
      <alignment horizontal="center" vertical="center" wrapText="1"/>
    </xf>
    <xf numFmtId="49" fontId="2" fillId="0" borderId="6" xfId="0" applyNumberFormat="1" applyFont="1" applyFill="1" applyBorder="1" applyAlignment="1">
      <alignment horizontal="center" vertical="center" wrapText="1"/>
    </xf>
    <xf numFmtId="31" fontId="2" fillId="0" borderId="1" xfId="0" applyNumberFormat="1" applyFont="1" applyFill="1" applyBorder="1" applyAlignment="1">
      <alignment vertical="center" wrapText="1"/>
    </xf>
    <xf numFmtId="49" fontId="2" fillId="0" borderId="7" xfId="0" applyNumberFormat="1" applyFont="1" applyFill="1" applyBorder="1" applyAlignment="1">
      <alignment horizontal="center" vertical="center" wrapText="1"/>
    </xf>
    <xf numFmtId="49" fontId="2" fillId="0" borderId="8" xfId="0" applyNumberFormat="1" applyFont="1" applyFill="1" applyBorder="1" applyAlignment="1">
      <alignment horizontal="center" vertical="center" wrapText="1"/>
    </xf>
    <xf numFmtId="9" fontId="2" fillId="0" borderId="1" xfId="0" applyNumberFormat="1" applyFont="1" applyFill="1" applyBorder="1" applyAlignment="1">
      <alignment horizontal="center" vertical="center" wrapText="1"/>
    </xf>
    <xf numFmtId="0" fontId="5" fillId="0" borderId="0" xfId="0" applyNumberFormat="1" applyFont="1" applyFill="1" applyBorder="1" applyAlignment="1"/>
    <xf numFmtId="0" fontId="6" fillId="0" borderId="0" xfId="0" applyNumberFormat="1" applyFont="1" applyFill="1" applyBorder="1" applyAlignment="1"/>
    <xf numFmtId="0" fontId="6" fillId="2" borderId="0" xfId="0" applyNumberFormat="1" applyFont="1" applyFill="1" applyBorder="1" applyAlignment="1"/>
    <xf numFmtId="0" fontId="7" fillId="0" borderId="0" xfId="0" applyNumberFormat="1" applyFont="1" applyFill="1" applyAlignment="1"/>
    <xf numFmtId="0" fontId="8" fillId="0" borderId="0" xfId="0" applyNumberFormat="1" applyFont="1" applyFill="1" applyAlignment="1" applyProtection="1">
      <alignment horizontal="center" vertical="center" wrapText="1"/>
    </xf>
    <xf numFmtId="0" fontId="5" fillId="0" borderId="0" xfId="0" applyNumberFormat="1" applyFont="1" applyFill="1" applyAlignment="1"/>
    <xf numFmtId="0" fontId="9" fillId="0" borderId="7" xfId="0" applyNumberFormat="1" applyFont="1" applyFill="1" applyBorder="1" applyAlignment="1" applyProtection="1">
      <alignment horizontal="center" vertical="center"/>
    </xf>
    <xf numFmtId="0" fontId="9" fillId="0" borderId="9" xfId="0" applyNumberFormat="1" applyFont="1" applyFill="1" applyBorder="1" applyAlignment="1" applyProtection="1">
      <alignment horizontal="center" vertical="center" wrapText="1"/>
    </xf>
    <xf numFmtId="0" fontId="9" fillId="0" borderId="7" xfId="0" applyNumberFormat="1" applyFont="1" applyFill="1" applyBorder="1" applyAlignment="1" applyProtection="1">
      <alignment horizontal="center" vertical="center" wrapText="1"/>
    </xf>
    <xf numFmtId="0" fontId="9" fillId="0" borderId="4" xfId="0" applyNumberFormat="1" applyFont="1" applyFill="1" applyBorder="1" applyAlignment="1" applyProtection="1">
      <alignment horizontal="center" vertical="center"/>
    </xf>
    <xf numFmtId="0" fontId="9" fillId="0" borderId="4" xfId="0" applyNumberFormat="1" applyFont="1" applyFill="1" applyBorder="1" applyAlignment="1" applyProtection="1">
      <alignment horizontal="center" vertical="center" wrapText="1"/>
    </xf>
    <xf numFmtId="0" fontId="9" fillId="0" borderId="3" xfId="0" applyNumberFormat="1" applyFont="1" applyFill="1" applyBorder="1" applyAlignment="1" applyProtection="1">
      <alignment horizontal="center" vertical="center" wrapText="1"/>
    </xf>
    <xf numFmtId="0" fontId="9" fillId="0" borderId="2" xfId="0" applyNumberFormat="1" applyFont="1" applyFill="1" applyBorder="1" applyAlignment="1" applyProtection="1">
      <alignment vertical="center"/>
    </xf>
    <xf numFmtId="0" fontId="9" fillId="0" borderId="3" xfId="0" applyNumberFormat="1" applyFont="1" applyFill="1" applyBorder="1" applyAlignment="1" applyProtection="1">
      <alignment vertical="center"/>
    </xf>
    <xf numFmtId="0" fontId="0" fillId="0" borderId="1" xfId="0" applyNumberFormat="1" applyFont="1" applyFill="1" applyBorder="1" applyAlignment="1" applyProtection="1">
      <alignment horizontal="center" vertical="center"/>
    </xf>
    <xf numFmtId="0" fontId="6" fillId="0" borderId="0" xfId="0" applyNumberFormat="1" applyFont="1" applyFill="1" applyAlignment="1"/>
    <xf numFmtId="0" fontId="9" fillId="0" borderId="9" xfId="0" applyNumberFormat="1" applyFont="1" applyFill="1" applyBorder="1" applyAlignment="1" applyProtection="1">
      <alignment horizontal="center" vertical="center"/>
    </xf>
    <xf numFmtId="0" fontId="0" fillId="0" borderId="8" xfId="0" applyNumberFormat="1" applyFont="1" applyFill="1" applyBorder="1" applyAlignment="1" applyProtection="1">
      <alignment horizontal="center" vertical="center" wrapText="1"/>
    </xf>
    <xf numFmtId="0" fontId="0" fillId="0" borderId="10" xfId="0" applyNumberFormat="1" applyFont="1" applyFill="1" applyBorder="1" applyAlignment="1" applyProtection="1">
      <alignment horizontal="center" vertical="center" wrapText="1"/>
    </xf>
    <xf numFmtId="49" fontId="9" fillId="2" borderId="1" xfId="0" applyNumberFormat="1" applyFont="1" applyFill="1" applyBorder="1" applyAlignment="1" applyProtection="1">
      <alignment horizontal="center" vertical="center" wrapText="1"/>
    </xf>
    <xf numFmtId="4" fontId="9" fillId="2" borderId="3" xfId="0" applyNumberFormat="1" applyFont="1" applyFill="1" applyBorder="1" applyAlignment="1" applyProtection="1">
      <alignment horizontal="center" vertical="center" wrapText="1"/>
    </xf>
    <xf numFmtId="4" fontId="9" fillId="2" borderId="2" xfId="0" applyNumberFormat="1" applyFont="1" applyFill="1" applyBorder="1" applyAlignment="1" applyProtection="1">
      <alignment horizontal="center" vertical="center" wrapText="1"/>
    </xf>
    <xf numFmtId="4" fontId="9" fillId="2" borderId="1" xfId="0" applyNumberFormat="1" applyFont="1" applyFill="1" applyBorder="1" applyAlignment="1" applyProtection="1">
      <alignment horizontal="center" vertical="center" wrapText="1"/>
    </xf>
    <xf numFmtId="4" fontId="9" fillId="2" borderId="6" xfId="0" applyNumberFormat="1" applyFont="1" applyFill="1" applyBorder="1" applyAlignment="1" applyProtection="1">
      <alignment horizontal="center" vertical="center" wrapText="1"/>
    </xf>
    <xf numFmtId="0" fontId="6" fillId="2" borderId="0" xfId="0" applyNumberFormat="1" applyFont="1" applyFill="1" applyAlignment="1"/>
    <xf numFmtId="0" fontId="0" fillId="0" borderId="0" xfId="0" applyFill="1"/>
    <xf numFmtId="0" fontId="10" fillId="0" borderId="0" xfId="0" applyNumberFormat="1" applyFont="1" applyFill="1" applyAlignment="1"/>
    <xf numFmtId="0" fontId="2" fillId="0" borderId="0" xfId="0" applyNumberFormat="1" applyFont="1" applyFill="1" applyAlignment="1">
      <alignment horizontal="left" vertical="center" wrapText="1"/>
    </xf>
    <xf numFmtId="0" fontId="11" fillId="0" borderId="0" xfId="0" applyNumberFormat="1" applyFont="1" applyFill="1" applyAlignment="1">
      <alignment horizontal="left" vertical="center" wrapText="1"/>
    </xf>
    <xf numFmtId="0" fontId="0" fillId="2" borderId="0" xfId="0" applyFill="1"/>
    <xf numFmtId="0" fontId="12" fillId="0" borderId="0" xfId="0" applyNumberFormat="1" applyFont="1" applyFill="1" applyAlignment="1" applyProtection="1">
      <alignment vertical="center"/>
    </xf>
    <xf numFmtId="0" fontId="2" fillId="0" borderId="0" xfId="0" applyFont="1" applyFill="1" applyAlignment="1">
      <alignment horizontal="right" vertical="center"/>
    </xf>
    <xf numFmtId="0" fontId="2" fillId="0" borderId="0" xfId="0" applyNumberFormat="1" applyFont="1" applyFill="1" applyAlignment="1">
      <alignment horizontal="right" vertical="center" wrapText="1"/>
    </xf>
    <xf numFmtId="176" fontId="2" fillId="0" borderId="0" xfId="0" applyNumberFormat="1" applyFont="1" applyFill="1" applyAlignment="1">
      <alignment horizontal="right" vertical="center"/>
    </xf>
    <xf numFmtId="0" fontId="13" fillId="0" borderId="0" xfId="0" applyNumberFormat="1" applyFont="1" applyFill="1" applyAlignment="1" applyProtection="1">
      <alignment horizontal="center"/>
    </xf>
    <xf numFmtId="49" fontId="2" fillId="0" borderId="0" xfId="0" applyNumberFormat="1" applyFont="1" applyFill="1" applyAlignment="1">
      <alignment vertical="center"/>
    </xf>
    <xf numFmtId="0" fontId="2" fillId="0" borderId="0" xfId="0" applyFont="1" applyFill="1" applyAlignment="1">
      <alignment vertical="center"/>
    </xf>
    <xf numFmtId="0" fontId="2" fillId="0" borderId="0" xfId="0" applyNumberFormat="1" applyFont="1" applyFill="1" applyAlignment="1">
      <alignment vertical="center" wrapText="1"/>
    </xf>
    <xf numFmtId="0" fontId="2" fillId="0" borderId="0" xfId="0" applyNumberFormat="1" applyFont="1" applyFill="1" applyAlignment="1">
      <alignment vertical="center"/>
    </xf>
    <xf numFmtId="0" fontId="2" fillId="0" borderId="4" xfId="0" applyNumberFormat="1" applyFont="1" applyFill="1" applyBorder="1" applyAlignment="1" applyProtection="1">
      <alignment horizontal="center" vertical="center" wrapText="1"/>
    </xf>
    <xf numFmtId="0" fontId="2" fillId="0" borderId="1" xfId="0" applyNumberFormat="1" applyFont="1" applyFill="1" applyBorder="1" applyAlignment="1" applyProtection="1">
      <alignment horizontal="center" vertical="center"/>
    </xf>
    <xf numFmtId="0" fontId="2" fillId="0" borderId="7" xfId="0" applyNumberFormat="1" applyFont="1" applyFill="1" applyBorder="1" applyAlignment="1" applyProtection="1">
      <alignment horizontal="center" vertical="center"/>
    </xf>
    <xf numFmtId="0" fontId="2" fillId="0" borderId="11" xfId="0" applyNumberFormat="1" applyFont="1" applyFill="1" applyBorder="1" applyAlignment="1" applyProtection="1">
      <alignment horizontal="center" vertical="center" wrapText="1"/>
    </xf>
    <xf numFmtId="177" fontId="2" fillId="0" borderId="1" xfId="0" applyNumberFormat="1" applyFont="1" applyFill="1" applyBorder="1" applyAlignment="1" applyProtection="1">
      <alignment horizontal="center" vertical="center"/>
    </xf>
    <xf numFmtId="177" fontId="2" fillId="0" borderId="6" xfId="0" applyNumberFormat="1" applyFont="1" applyFill="1" applyBorder="1" applyAlignment="1" applyProtection="1">
      <alignment horizontal="center" vertical="center" wrapText="1"/>
    </xf>
    <xf numFmtId="177" fontId="2" fillId="0" borderId="8" xfId="0" applyNumberFormat="1" applyFont="1" applyFill="1" applyBorder="1" applyAlignment="1" applyProtection="1">
      <alignment horizontal="center" vertical="center" wrapText="1"/>
    </xf>
    <xf numFmtId="0" fontId="0" fillId="0" borderId="0" xfId="0" applyAlignment="1">
      <alignment horizontal="center" vertical="center"/>
    </xf>
    <xf numFmtId="1" fontId="2" fillId="0" borderId="7" xfId="0" applyNumberFormat="1" applyFont="1" applyFill="1" applyBorder="1" applyAlignment="1">
      <alignment horizontal="center" vertical="center" wrapText="1"/>
    </xf>
    <xf numFmtId="1" fontId="2" fillId="0" borderId="7" xfId="0" applyNumberFormat="1" applyFont="1" applyFill="1" applyBorder="1" applyAlignment="1" applyProtection="1">
      <alignment horizontal="center" vertical="center"/>
    </xf>
    <xf numFmtId="1" fontId="2" fillId="0" borderId="12" xfId="0" applyNumberFormat="1" applyFont="1" applyFill="1" applyBorder="1" applyAlignment="1" applyProtection="1">
      <alignment horizontal="center" vertical="center"/>
    </xf>
    <xf numFmtId="49" fontId="0" fillId="2" borderId="1" xfId="0" applyNumberFormat="1" applyFont="1" applyFill="1" applyBorder="1" applyAlignment="1" applyProtection="1">
      <alignment horizontal="center" vertical="center" wrapText="1"/>
    </xf>
    <xf numFmtId="49" fontId="2" fillId="2" borderId="3" xfId="0" applyNumberFormat="1" applyFont="1" applyFill="1" applyBorder="1" applyAlignment="1" applyProtection="1">
      <alignment horizontal="center" vertical="center" wrapText="1"/>
    </xf>
    <xf numFmtId="49" fontId="0" fillId="2" borderId="2" xfId="0" applyNumberFormat="1" applyFill="1" applyBorder="1" applyAlignment="1" applyProtection="1">
      <alignment horizontal="center" vertical="center" wrapText="1"/>
    </xf>
    <xf numFmtId="4" fontId="2" fillId="2" borderId="2" xfId="0" applyNumberFormat="1" applyFont="1" applyFill="1" applyBorder="1" applyAlignment="1" applyProtection="1">
      <alignment horizontal="center" vertical="center" wrapText="1"/>
    </xf>
    <xf numFmtId="4" fontId="2" fillId="2" borderId="1" xfId="0" applyNumberFormat="1" applyFont="1" applyFill="1" applyBorder="1" applyAlignment="1" applyProtection="1">
      <alignment horizontal="center" vertical="center" wrapText="1"/>
    </xf>
    <xf numFmtId="4" fontId="2" fillId="0" borderId="6" xfId="0" applyNumberFormat="1" applyFont="1" applyFill="1" applyBorder="1" applyAlignment="1" applyProtection="1">
      <alignment horizontal="center" vertical="center" wrapText="1"/>
    </xf>
    <xf numFmtId="0" fontId="0" fillId="0" borderId="6" xfId="0" applyFill="1" applyBorder="1"/>
    <xf numFmtId="49" fontId="2" fillId="0" borderId="6" xfId="0" applyNumberFormat="1" applyFont="1" applyFill="1" applyBorder="1" applyAlignment="1" applyProtection="1">
      <alignment horizontal="left" vertical="center" wrapText="1"/>
    </xf>
    <xf numFmtId="0" fontId="0" fillId="0" borderId="11" xfId="0" applyNumberFormat="1" applyFill="1" applyBorder="1" applyAlignment="1" applyProtection="1">
      <alignment vertical="center"/>
    </xf>
    <xf numFmtId="4" fontId="2" fillId="0" borderId="6" xfId="0" applyNumberFormat="1" applyFont="1" applyFill="1" applyBorder="1" applyAlignment="1" applyProtection="1">
      <alignment horizontal="right" vertical="center" wrapText="1"/>
    </xf>
    <xf numFmtId="0" fontId="0" fillId="0" borderId="1" xfId="0" applyBorder="1"/>
    <xf numFmtId="49" fontId="2" fillId="0" borderId="1" xfId="0" applyNumberFormat="1" applyFont="1" applyFill="1" applyBorder="1" applyAlignment="1" applyProtection="1">
      <alignment horizontal="left" vertical="center" wrapText="1"/>
    </xf>
    <xf numFmtId="0" fontId="0" fillId="0" borderId="2" xfId="0" applyNumberFormat="1" applyFill="1" applyBorder="1" applyAlignment="1" applyProtection="1">
      <alignment vertical="center"/>
    </xf>
    <xf numFmtId="4" fontId="2" fillId="0" borderId="1" xfId="0" applyNumberFormat="1" applyFont="1" applyFill="1" applyBorder="1" applyAlignment="1" applyProtection="1">
      <alignment horizontal="center" vertical="center" wrapText="1"/>
    </xf>
    <xf numFmtId="4" fontId="2" fillId="0" borderId="1" xfId="0" applyNumberFormat="1" applyFont="1" applyFill="1" applyBorder="1" applyAlignment="1" applyProtection="1">
      <alignment horizontal="right" vertical="center" wrapText="1"/>
    </xf>
    <xf numFmtId="176" fontId="2" fillId="0" borderId="0" xfId="0" applyNumberFormat="1" applyFont="1" applyFill="1" applyAlignment="1">
      <alignment horizontal="center" vertical="center"/>
    </xf>
    <xf numFmtId="178" fontId="2" fillId="0" borderId="0" xfId="0" applyNumberFormat="1" applyFont="1" applyFill="1" applyAlignment="1">
      <alignment horizontal="centerContinuous" vertical="center"/>
    </xf>
    <xf numFmtId="176" fontId="2" fillId="0" borderId="0" xfId="0" applyNumberFormat="1" applyFont="1" applyFill="1" applyAlignment="1">
      <alignment vertical="center"/>
    </xf>
    <xf numFmtId="0" fontId="2" fillId="0" borderId="0" xfId="0" applyNumberFormat="1" applyFont="1" applyFill="1" applyAlignment="1">
      <alignment horizontal="centerContinuous" vertical="center"/>
    </xf>
    <xf numFmtId="177" fontId="2" fillId="0" borderId="13" xfId="0" applyNumberFormat="1" applyFont="1" applyFill="1" applyBorder="1" applyAlignment="1" applyProtection="1">
      <alignment horizontal="center" vertical="center" wrapText="1"/>
    </xf>
    <xf numFmtId="176" fontId="2" fillId="0" borderId="6" xfId="0" applyNumberFormat="1" applyFont="1" applyFill="1" applyBorder="1" applyAlignment="1">
      <alignment horizontal="center" vertical="center" wrapText="1"/>
    </xf>
    <xf numFmtId="177" fontId="2" fillId="0" borderId="1" xfId="0" applyNumberFormat="1" applyFont="1" applyFill="1" applyBorder="1" applyAlignment="1" applyProtection="1">
      <alignment horizontal="center" vertical="center" wrapText="1"/>
    </xf>
    <xf numFmtId="176" fontId="2" fillId="0" borderId="1" xfId="0" applyNumberFormat="1" applyFont="1" applyFill="1" applyBorder="1" applyAlignment="1">
      <alignment horizontal="center" vertical="center" wrapText="1"/>
    </xf>
    <xf numFmtId="1" fontId="2" fillId="0" borderId="9" xfId="0" applyNumberFormat="1" applyFont="1" applyFill="1" applyBorder="1" applyAlignment="1" applyProtection="1">
      <alignment horizontal="center" vertical="center"/>
    </xf>
    <xf numFmtId="1" fontId="2" fillId="0" borderId="7" xfId="0" applyNumberFormat="1" applyFont="1" applyFill="1" applyBorder="1" applyAlignment="1">
      <alignment horizontal="center" vertical="center"/>
    </xf>
    <xf numFmtId="4" fontId="2" fillId="2" borderId="3" xfId="0" applyNumberFormat="1" applyFont="1" applyFill="1" applyBorder="1" applyAlignment="1" applyProtection="1">
      <alignment horizontal="center" vertical="center" wrapText="1"/>
    </xf>
    <xf numFmtId="4" fontId="2" fillId="2" borderId="4" xfId="0" applyNumberFormat="1" applyFont="1" applyFill="1" applyBorder="1" applyAlignment="1" applyProtection="1">
      <alignment horizontal="center" vertical="center" wrapText="1"/>
    </xf>
    <xf numFmtId="0" fontId="0" fillId="0" borderId="1" xfId="0" applyNumberFormat="1" applyFont="1" applyFill="1" applyBorder="1" applyAlignment="1" applyProtection="1">
      <alignment horizontal="center" vertical="center" wrapText="1"/>
    </xf>
    <xf numFmtId="49" fontId="2" fillId="0" borderId="1" xfId="0" applyNumberFormat="1" applyFont="1" applyFill="1" applyBorder="1" applyAlignment="1" applyProtection="1">
      <alignment horizontal="center" vertical="center" wrapText="1"/>
    </xf>
    <xf numFmtId="49" fontId="2" fillId="0" borderId="7" xfId="0" applyNumberFormat="1" applyFont="1" applyFill="1" applyBorder="1" applyAlignment="1" applyProtection="1">
      <alignment horizontal="center" vertical="center" wrapText="1"/>
    </xf>
    <xf numFmtId="0" fontId="2" fillId="0" borderId="7" xfId="0" applyNumberFormat="1" applyFont="1" applyFill="1" applyBorder="1" applyAlignment="1" applyProtection="1">
      <alignment horizontal="center" vertical="center" wrapText="1"/>
    </xf>
    <xf numFmtId="0" fontId="2" fillId="0" borderId="12" xfId="0" applyNumberFormat="1" applyFont="1" applyFill="1" applyBorder="1" applyAlignment="1" applyProtection="1">
      <alignment horizontal="center" vertical="center" wrapText="1"/>
    </xf>
    <xf numFmtId="0" fontId="0" fillId="0" borderId="7" xfId="0" applyNumberFormat="1" applyFont="1" applyFill="1" applyBorder="1" applyAlignment="1" applyProtection="1">
      <alignment horizontal="center" vertical="center" wrapText="1"/>
    </xf>
    <xf numFmtId="49" fontId="2" fillId="2" borderId="2" xfId="0" applyNumberFormat="1" applyFont="1" applyFill="1" applyBorder="1" applyAlignment="1" applyProtection="1">
      <alignment horizontal="center" vertical="center" wrapText="1"/>
    </xf>
    <xf numFmtId="49" fontId="2" fillId="2" borderId="1" xfId="0" applyNumberFormat="1" applyFont="1" applyFill="1" applyBorder="1" applyAlignment="1" applyProtection="1">
      <alignment horizontal="center" vertical="center" wrapText="1"/>
    </xf>
    <xf numFmtId="0" fontId="0" fillId="0" borderId="2" xfId="0" applyNumberFormat="1" applyFont="1" applyFill="1" applyBorder="1" applyAlignment="1" applyProtection="1">
      <alignment horizontal="center" vertical="center" wrapText="1"/>
    </xf>
    <xf numFmtId="0" fontId="0" fillId="0" borderId="12" xfId="0" applyNumberFormat="1" applyFont="1" applyFill="1" applyBorder="1" applyAlignment="1" applyProtection="1">
      <alignment horizontal="center" vertical="center" wrapText="1"/>
    </xf>
    <xf numFmtId="0" fontId="11" fillId="0" borderId="1" xfId="0" applyNumberFormat="1" applyFont="1" applyFill="1" applyBorder="1" applyAlignment="1" applyProtection="1">
      <alignment horizontal="center" vertical="center"/>
    </xf>
    <xf numFmtId="0" fontId="11" fillId="0" borderId="1" xfId="0" applyNumberFormat="1" applyFont="1" applyFill="1" applyBorder="1" applyAlignment="1" applyProtection="1">
      <alignment horizontal="center" vertical="center" wrapText="1"/>
    </xf>
    <xf numFmtId="0" fontId="11" fillId="0" borderId="1" xfId="0" applyNumberFormat="1" applyFont="1" applyFill="1" applyBorder="1" applyAlignment="1" applyProtection="1">
      <alignment horizontal="centerContinuous" vertical="center"/>
    </xf>
    <xf numFmtId="178" fontId="11" fillId="0" borderId="1" xfId="0" applyNumberFormat="1" applyFont="1" applyFill="1" applyBorder="1" applyAlignment="1" applyProtection="1">
      <alignment horizontal="centerContinuous" vertical="center"/>
    </xf>
    <xf numFmtId="0" fontId="11" fillId="0" borderId="7" xfId="0" applyNumberFormat="1" applyFont="1" applyFill="1" applyBorder="1" applyAlignment="1" applyProtection="1">
      <alignment horizontal="center" vertical="center" wrapText="1"/>
    </xf>
    <xf numFmtId="49" fontId="2" fillId="2" borderId="2" xfId="0" applyNumberFormat="1" applyFont="1" applyFill="1" applyBorder="1" applyAlignment="1" applyProtection="1">
      <alignment horizontal="left" vertical="center" wrapText="1"/>
    </xf>
    <xf numFmtId="178" fontId="11" fillId="0" borderId="1" xfId="0" applyNumberFormat="1" applyFont="1" applyFill="1" applyBorder="1" applyAlignment="1" applyProtection="1">
      <alignment horizontal="center" vertical="center" wrapText="1"/>
    </xf>
    <xf numFmtId="178" fontId="11" fillId="0" borderId="7" xfId="0" applyNumberFormat="1" applyFont="1" applyFill="1" applyBorder="1" applyAlignment="1" applyProtection="1">
      <alignment horizontal="center" vertical="center" wrapText="1"/>
    </xf>
    <xf numFmtId="0" fontId="13" fillId="0" borderId="0" xfId="0" applyNumberFormat="1" applyFont="1" applyFill="1" applyAlignment="1" applyProtection="1">
      <alignment horizontal="center" vertical="center"/>
    </xf>
    <xf numFmtId="4" fontId="2" fillId="2" borderId="2" xfId="0" applyNumberFormat="1" applyFont="1" applyFill="1" applyBorder="1" applyAlignment="1" applyProtection="1">
      <alignment horizontal="right" vertical="center" wrapText="1"/>
    </xf>
    <xf numFmtId="4" fontId="2" fillId="2" borderId="1" xfId="0" applyNumberFormat="1" applyFont="1" applyFill="1" applyBorder="1" applyAlignment="1" applyProtection="1">
      <alignment horizontal="right" vertical="center" wrapText="1"/>
    </xf>
    <xf numFmtId="0" fontId="12" fillId="0" borderId="0" xfId="0" applyNumberFormat="1" applyFont="1" applyFill="1" applyAlignment="1" applyProtection="1">
      <alignment horizontal="center" vertical="center" wrapText="1"/>
    </xf>
    <xf numFmtId="0" fontId="8" fillId="0" borderId="0" xfId="0" applyNumberFormat="1" applyFont="1" applyFill="1" applyAlignment="1" applyProtection="1">
      <alignment horizontal="centerContinuous" vertical="center"/>
    </xf>
    <xf numFmtId="0" fontId="14" fillId="0" borderId="0" xfId="0" applyNumberFormat="1" applyFont="1" applyFill="1" applyAlignment="1" applyProtection="1">
      <alignment horizontal="centerContinuous" vertical="center"/>
    </xf>
    <xf numFmtId="0" fontId="2" fillId="2" borderId="5" xfId="0" applyNumberFormat="1" applyFont="1" applyFill="1" applyBorder="1" applyAlignment="1" applyProtection="1">
      <alignment vertical="center"/>
    </xf>
    <xf numFmtId="0" fontId="11" fillId="2" borderId="5" xfId="0" applyNumberFormat="1" applyFont="1" applyFill="1" applyBorder="1" applyAlignment="1" applyProtection="1">
      <alignment vertical="center"/>
    </xf>
    <xf numFmtId="0" fontId="11" fillId="0" borderId="6" xfId="0" applyNumberFormat="1" applyFont="1" applyFill="1" applyBorder="1" applyAlignment="1" applyProtection="1">
      <alignment horizontal="center" vertical="center"/>
    </xf>
    <xf numFmtId="0" fontId="11" fillId="0" borderId="6" xfId="0" applyNumberFormat="1" applyFont="1" applyFill="1" applyBorder="1" applyAlignment="1" applyProtection="1">
      <alignment horizontal="center" vertical="center" wrapText="1"/>
    </xf>
    <xf numFmtId="0" fontId="11" fillId="0" borderId="6" xfId="0" applyNumberFormat="1" applyFont="1" applyFill="1" applyBorder="1" applyAlignment="1" applyProtection="1">
      <alignment horizontal="centerContinuous" vertical="center"/>
    </xf>
    <xf numFmtId="178" fontId="11" fillId="0" borderId="6" xfId="0" applyNumberFormat="1" applyFont="1" applyFill="1" applyBorder="1" applyAlignment="1" applyProtection="1">
      <alignment horizontal="centerContinuous" vertical="center"/>
    </xf>
    <xf numFmtId="0" fontId="11" fillId="2" borderId="0" xfId="0" applyNumberFormat="1" applyFont="1" applyFill="1" applyAlignment="1" applyProtection="1">
      <alignment horizontal="center" vertical="center" wrapText="1"/>
    </xf>
    <xf numFmtId="0" fontId="11" fillId="0" borderId="2" xfId="0" applyNumberFormat="1" applyFont="1" applyFill="1" applyBorder="1" applyAlignment="1" applyProtection="1">
      <alignment horizontal="centerContinuous" vertical="center"/>
    </xf>
    <xf numFmtId="178" fontId="11" fillId="0" borderId="6" xfId="0" applyNumberFormat="1" applyFont="1" applyFill="1" applyBorder="1" applyAlignment="1" applyProtection="1">
      <alignment horizontal="center" vertical="center" wrapText="1"/>
    </xf>
    <xf numFmtId="0" fontId="11" fillId="2" borderId="0" xfId="0" applyNumberFormat="1" applyFont="1" applyFill="1" applyAlignment="1" applyProtection="1">
      <alignment horizontal="right"/>
    </xf>
    <xf numFmtId="0" fontId="8" fillId="0" borderId="0" xfId="0" applyNumberFormat="1" applyFont="1" applyFill="1" applyAlignment="1" applyProtection="1">
      <alignment horizontal="center" vertical="center"/>
    </xf>
    <xf numFmtId="0" fontId="15" fillId="0" borderId="0" xfId="0" applyNumberFormat="1" applyFont="1" applyFill="1" applyAlignment="1" applyProtection="1">
      <alignment horizontal="center" vertical="center"/>
    </xf>
    <xf numFmtId="0" fontId="0" fillId="2" borderId="5" xfId="0" applyFont="1" applyFill="1" applyBorder="1"/>
    <xf numFmtId="0" fontId="0" fillId="2" borderId="5" xfId="0" applyFill="1" applyBorder="1"/>
    <xf numFmtId="0" fontId="0" fillId="0" borderId="7" xfId="0" applyBorder="1" applyAlignment="1">
      <alignment horizontal="center" vertical="center" wrapText="1"/>
    </xf>
    <xf numFmtId="49" fontId="0" fillId="2" borderId="1" xfId="0" applyNumberFormat="1" applyFont="1" applyFill="1" applyBorder="1" applyAlignment="1" applyProtection="1">
      <alignment wrapText="1"/>
    </xf>
    <xf numFmtId="179" fontId="0" fillId="2" borderId="1" xfId="0" applyNumberFormat="1" applyFont="1" applyFill="1" applyBorder="1" applyAlignment="1" applyProtection="1">
      <alignment horizontal="center" vertical="center" wrapText="1"/>
    </xf>
    <xf numFmtId="4" fontId="0" fillId="2" borderId="2" xfId="0" applyNumberFormat="1" applyFont="1" applyFill="1" applyBorder="1" applyAlignment="1" applyProtection="1">
      <alignment horizontal="center" vertical="center" wrapText="1"/>
    </xf>
    <xf numFmtId="4" fontId="0" fillId="2" borderId="2" xfId="0" applyNumberFormat="1" applyFont="1" applyFill="1" applyBorder="1" applyAlignment="1" applyProtection="1">
      <alignment wrapText="1"/>
    </xf>
    <xf numFmtId="0" fontId="9" fillId="0" borderId="0" xfId="0" applyFont="1"/>
    <xf numFmtId="4" fontId="0" fillId="2" borderId="1" xfId="0" applyNumberFormat="1" applyFont="1" applyFill="1" applyBorder="1" applyAlignment="1" applyProtection="1">
      <alignment wrapText="1"/>
    </xf>
    <xf numFmtId="4" fontId="0" fillId="2" borderId="3" xfId="0" applyNumberFormat="1" applyFont="1" applyFill="1" applyBorder="1" applyAlignment="1" applyProtection="1">
      <alignment wrapText="1"/>
    </xf>
    <xf numFmtId="0" fontId="0" fillId="2" borderId="5" xfId="0" applyFill="1" applyBorder="1" applyAlignment="1">
      <alignment horizontal="center" vertical="center"/>
    </xf>
    <xf numFmtId="4" fontId="0" fillId="2" borderId="4" xfId="0" applyNumberFormat="1" applyFont="1" applyFill="1" applyBorder="1" applyAlignment="1" applyProtection="1">
      <alignment wrapText="1"/>
    </xf>
    <xf numFmtId="0" fontId="16" fillId="0" borderId="0" xfId="0" applyNumberFormat="1" applyFont="1" applyFill="1" applyAlignment="1" applyProtection="1">
      <alignment horizontal="center" vertical="center"/>
    </xf>
    <xf numFmtId="0" fontId="0" fillId="2" borderId="5" xfId="0" applyNumberFormat="1" applyFont="1" applyFill="1" applyBorder="1" applyAlignment="1" applyProtection="1">
      <alignment vertical="center"/>
    </xf>
    <xf numFmtId="0" fontId="8" fillId="2" borderId="5" xfId="0" applyNumberFormat="1" applyFont="1" applyFill="1" applyBorder="1" applyAlignment="1" applyProtection="1">
      <alignment vertical="center"/>
    </xf>
    <xf numFmtId="0" fontId="0" fillId="0" borderId="6" xfId="0" applyNumberFormat="1" applyFont="1" applyFill="1" applyBorder="1" applyAlignment="1" applyProtection="1">
      <alignment horizontal="center" vertical="center"/>
    </xf>
    <xf numFmtId="0" fontId="0" fillId="0" borderId="7" xfId="0" applyFill="1" applyBorder="1" applyAlignment="1">
      <alignment horizontal="center" vertical="center"/>
    </xf>
    <xf numFmtId="0" fontId="0" fillId="0" borderId="7" xfId="0" applyBorder="1" applyAlignment="1">
      <alignment horizontal="center" vertical="center"/>
    </xf>
    <xf numFmtId="0" fontId="0" fillId="0" borderId="7" xfId="0" applyNumberFormat="1" applyFont="1" applyFill="1" applyBorder="1" applyAlignment="1" applyProtection="1">
      <alignment horizontal="center" vertical="center"/>
    </xf>
    <xf numFmtId="49" fontId="0" fillId="2" borderId="2" xfId="0" applyNumberFormat="1" applyFont="1" applyFill="1" applyBorder="1" applyAlignment="1" applyProtection="1">
      <alignment horizontal="center" vertical="center" wrapText="1"/>
    </xf>
    <xf numFmtId="4" fontId="0" fillId="2" borderId="1" xfId="0" applyNumberFormat="1" applyFont="1" applyFill="1" applyBorder="1" applyAlignment="1" applyProtection="1">
      <alignment horizontal="center" vertical="center" wrapText="1"/>
    </xf>
    <xf numFmtId="0" fontId="17" fillId="0" borderId="0" xfId="0" applyNumberFormat="1" applyFont="1" applyFill="1" applyAlignment="1" applyProtection="1">
      <alignment vertical="center"/>
    </xf>
    <xf numFmtId="0" fontId="18" fillId="0" borderId="0" xfId="0" applyNumberFormat="1" applyFont="1" applyFill="1" applyProtection="1"/>
    <xf numFmtId="0" fontId="14" fillId="0" borderId="0" xfId="0" applyNumberFormat="1" applyFont="1" applyFill="1" applyAlignment="1" applyProtection="1">
      <alignment horizontal="center" vertical="center"/>
    </xf>
    <xf numFmtId="180" fontId="2" fillId="0" borderId="0" xfId="0" applyNumberFormat="1" applyFont="1" applyFill="1" applyAlignment="1">
      <alignment horizontal="left" vertical="center"/>
    </xf>
    <xf numFmtId="181" fontId="2" fillId="0" borderId="0" xfId="0" applyNumberFormat="1" applyFont="1" applyAlignment="1">
      <alignment horizontal="center" vertical="center"/>
    </xf>
    <xf numFmtId="49" fontId="2" fillId="0" borderId="0" xfId="0" applyNumberFormat="1" applyFont="1" applyAlignment="1">
      <alignment horizontal="center" vertical="center"/>
    </xf>
    <xf numFmtId="0" fontId="2" fillId="0" borderId="0" xfId="0" applyFont="1" applyAlignment="1">
      <alignment horizontal="center" vertical="center"/>
    </xf>
    <xf numFmtId="0" fontId="2" fillId="0" borderId="7" xfId="0" applyNumberFormat="1" applyFont="1" applyFill="1" applyBorder="1" applyAlignment="1">
      <alignment horizontal="center" vertical="center" wrapText="1"/>
    </xf>
    <xf numFmtId="49" fontId="2" fillId="0" borderId="11" xfId="0" applyNumberFormat="1" applyFont="1" applyFill="1" applyBorder="1" applyAlignment="1" applyProtection="1">
      <alignment horizontal="center" vertical="center" wrapText="1"/>
    </xf>
    <xf numFmtId="49" fontId="2" fillId="0" borderId="5" xfId="0" applyNumberFormat="1" applyFont="1" applyFill="1" applyBorder="1" applyAlignment="1" applyProtection="1">
      <alignment horizontal="left" vertical="center" wrapText="1"/>
    </xf>
    <xf numFmtId="179" fontId="2" fillId="0" borderId="6" xfId="0" applyNumberFormat="1" applyFont="1" applyFill="1" applyBorder="1" applyAlignment="1" applyProtection="1">
      <alignment horizontal="left" vertical="center" wrapText="1"/>
    </xf>
    <xf numFmtId="4" fontId="2" fillId="2" borderId="5" xfId="0" applyNumberFormat="1" applyFont="1" applyFill="1" applyBorder="1" applyAlignment="1" applyProtection="1">
      <alignment horizontal="right" vertical="center" wrapText="1"/>
    </xf>
    <xf numFmtId="4" fontId="2" fillId="2" borderId="11" xfId="0" applyNumberFormat="1" applyFont="1" applyFill="1" applyBorder="1" applyAlignment="1" applyProtection="1">
      <alignment horizontal="right" vertical="center" wrapText="1"/>
    </xf>
    <xf numFmtId="49" fontId="2" fillId="0" borderId="2" xfId="0" applyNumberFormat="1" applyFont="1" applyFill="1" applyBorder="1" applyAlignment="1" applyProtection="1">
      <alignment horizontal="center" vertical="center" wrapText="1"/>
    </xf>
    <xf numFmtId="49" fontId="2" fillId="0" borderId="3" xfId="0" applyNumberFormat="1" applyFont="1" applyFill="1" applyBorder="1" applyAlignment="1" applyProtection="1">
      <alignment horizontal="left" vertical="center" wrapText="1"/>
    </xf>
    <xf numFmtId="179" fontId="2" fillId="0" borderId="1" xfId="0" applyNumberFormat="1" applyFont="1" applyFill="1" applyBorder="1" applyAlignment="1" applyProtection="1">
      <alignment horizontal="left" vertical="center" wrapText="1"/>
    </xf>
    <xf numFmtId="4" fontId="2" fillId="2" borderId="3" xfId="0" applyNumberFormat="1" applyFont="1" applyFill="1" applyBorder="1" applyAlignment="1" applyProtection="1">
      <alignment horizontal="right" vertical="center" wrapText="1"/>
    </xf>
    <xf numFmtId="49" fontId="2" fillId="2" borderId="1" xfId="0" applyNumberFormat="1" applyFont="1" applyFill="1" applyBorder="1" applyAlignment="1" applyProtection="1">
      <alignment horizontal="left" vertical="center" wrapText="1"/>
    </xf>
    <xf numFmtId="49" fontId="2" fillId="2" borderId="3" xfId="0" applyNumberFormat="1" applyFont="1" applyFill="1" applyBorder="1" applyAlignment="1" applyProtection="1">
      <alignment horizontal="left" vertical="center" wrapText="1"/>
    </xf>
    <xf numFmtId="179" fontId="2" fillId="2" borderId="1" xfId="0" applyNumberFormat="1" applyFont="1" applyFill="1" applyBorder="1" applyAlignment="1" applyProtection="1">
      <alignment horizontal="left" vertical="center" wrapText="1"/>
    </xf>
    <xf numFmtId="178" fontId="2" fillId="0" borderId="0" xfId="0" applyNumberFormat="1" applyFont="1" applyAlignment="1">
      <alignment horizontal="center" vertical="center"/>
    </xf>
    <xf numFmtId="4" fontId="2" fillId="0" borderId="11" xfId="0" applyNumberFormat="1" applyFont="1" applyFill="1" applyBorder="1" applyAlignment="1" applyProtection="1">
      <alignment horizontal="right" vertical="center" wrapText="1"/>
    </xf>
    <xf numFmtId="4" fontId="2" fillId="0" borderId="13" xfId="0" applyNumberFormat="1" applyFont="1" applyFill="1" applyBorder="1" applyAlignment="1" applyProtection="1">
      <alignment horizontal="right" vertical="center" wrapText="1"/>
    </xf>
    <xf numFmtId="4" fontId="2" fillId="0" borderId="5" xfId="0" applyNumberFormat="1" applyFont="1" applyFill="1" applyBorder="1" applyAlignment="1" applyProtection="1">
      <alignment horizontal="right" vertical="center" wrapText="1"/>
    </xf>
    <xf numFmtId="4" fontId="2" fillId="0" borderId="4" xfId="0" applyNumberFormat="1" applyFont="1" applyFill="1" applyBorder="1" applyAlignment="1" applyProtection="1">
      <alignment horizontal="right" vertical="center" wrapText="1"/>
    </xf>
    <xf numFmtId="4" fontId="2" fillId="0" borderId="3" xfId="0" applyNumberFormat="1" applyFont="1" applyFill="1" applyBorder="1" applyAlignment="1" applyProtection="1">
      <alignment horizontal="right" vertical="center" wrapText="1"/>
    </xf>
    <xf numFmtId="4" fontId="2" fillId="2" borderId="4" xfId="0" applyNumberFormat="1" applyFont="1" applyFill="1" applyBorder="1" applyAlignment="1" applyProtection="1">
      <alignment horizontal="right" vertical="center" wrapText="1"/>
    </xf>
    <xf numFmtId="4" fontId="2" fillId="0" borderId="2" xfId="0" applyNumberFormat="1" applyFont="1" applyFill="1" applyBorder="1" applyAlignment="1" applyProtection="1">
      <alignment horizontal="right" vertical="center" wrapText="1"/>
    </xf>
    <xf numFmtId="0" fontId="2" fillId="0" borderId="5" xfId="0" applyNumberFormat="1" applyFont="1" applyFill="1" applyBorder="1" applyAlignment="1" applyProtection="1">
      <alignment horizontal="left" vertical="center"/>
    </xf>
    <xf numFmtId="49" fontId="0" fillId="2" borderId="2" xfId="0" applyNumberFormat="1" applyFont="1" applyFill="1" applyBorder="1" applyAlignment="1" applyProtection="1">
      <alignment horizontal="center" vertical="center"/>
    </xf>
    <xf numFmtId="4" fontId="0" fillId="2" borderId="3" xfId="0" applyNumberFormat="1" applyFont="1" applyFill="1" applyBorder="1" applyAlignment="1" applyProtection="1">
      <alignment horizontal="center" vertical="center" wrapText="1"/>
    </xf>
    <xf numFmtId="178" fontId="14" fillId="0" borderId="0" xfId="0" applyNumberFormat="1" applyFont="1" applyFill="1" applyAlignment="1" applyProtection="1">
      <alignment horizontal="centerContinuous" vertical="center"/>
    </xf>
    <xf numFmtId="181" fontId="2" fillId="0" borderId="0" xfId="0" applyNumberFormat="1" applyFont="1" applyFill="1" applyAlignment="1">
      <alignment horizontal="left" vertical="center"/>
    </xf>
    <xf numFmtId="49" fontId="2" fillId="0" borderId="0" xfId="0" applyNumberFormat="1" applyFont="1" applyAlignment="1">
      <alignment vertical="center"/>
    </xf>
    <xf numFmtId="0" fontId="2" fillId="0" borderId="0" xfId="0" applyFont="1" applyAlignment="1">
      <alignment vertical="center"/>
    </xf>
    <xf numFmtId="178" fontId="2" fillId="0" borderId="0" xfId="0" applyNumberFormat="1" applyFont="1" applyAlignment="1">
      <alignment vertical="center"/>
    </xf>
    <xf numFmtId="49" fontId="2" fillId="0" borderId="2" xfId="0" applyNumberFormat="1" applyFont="1" applyFill="1" applyBorder="1" applyAlignment="1" applyProtection="1">
      <alignment horizontal="left" vertical="center" wrapText="1"/>
    </xf>
    <xf numFmtId="40" fontId="2" fillId="2" borderId="1" xfId="0" applyNumberFormat="1" applyFont="1" applyFill="1" applyBorder="1" applyAlignment="1" applyProtection="1">
      <alignment horizontal="right" vertical="center" wrapText="1"/>
    </xf>
    <xf numFmtId="40" fontId="2" fillId="2" borderId="3" xfId="0" applyNumberFormat="1" applyFont="1" applyFill="1" applyBorder="1" applyAlignment="1" applyProtection="1">
      <alignment horizontal="right" vertical="center" wrapText="1"/>
    </xf>
    <xf numFmtId="40" fontId="2" fillId="2" borderId="2" xfId="0" applyNumberFormat="1" applyFont="1" applyFill="1" applyBorder="1" applyAlignment="1" applyProtection="1">
      <alignment horizontal="right" vertical="center" wrapText="1"/>
    </xf>
    <xf numFmtId="49" fontId="2" fillId="0" borderId="7" xfId="0" applyNumberFormat="1" applyFont="1" applyFill="1" applyBorder="1" applyAlignment="1" applyProtection="1">
      <alignment horizontal="center" vertical="center"/>
    </xf>
    <xf numFmtId="178" fontId="2" fillId="0" borderId="5" xfId="0" applyNumberFormat="1" applyFont="1" applyFill="1" applyBorder="1" applyAlignment="1" applyProtection="1">
      <alignment vertical="center"/>
    </xf>
    <xf numFmtId="178" fontId="2" fillId="0" borderId="0" xfId="0" applyNumberFormat="1" applyFont="1" applyFill="1" applyAlignment="1" applyProtection="1">
      <alignment vertical="center"/>
    </xf>
    <xf numFmtId="0" fontId="2" fillId="0" borderId="7" xfId="0" applyFont="1" applyBorder="1" applyAlignment="1">
      <alignment horizontal="center" vertical="center"/>
    </xf>
    <xf numFmtId="0" fontId="2" fillId="2" borderId="1" xfId="0" applyFont="1" applyFill="1" applyBorder="1" applyAlignment="1">
      <alignment horizontal="center" vertical="center" wrapText="1"/>
    </xf>
    <xf numFmtId="0" fontId="2" fillId="0" borderId="7" xfId="0" applyFont="1" applyFill="1" applyBorder="1" applyAlignment="1">
      <alignment horizontal="center" vertical="center"/>
    </xf>
    <xf numFmtId="0" fontId="2" fillId="2" borderId="7" xfId="0" applyFont="1" applyFill="1" applyBorder="1" applyAlignment="1">
      <alignment horizontal="center" vertical="center" wrapText="1"/>
    </xf>
    <xf numFmtId="0" fontId="0" fillId="0" borderId="1" xfId="0" applyFill="1" applyBorder="1"/>
    <xf numFmtId="0" fontId="2" fillId="0" borderId="0" xfId="0" applyFont="1" applyAlignment="1">
      <alignment horizontal="right" vertical="center"/>
    </xf>
    <xf numFmtId="178" fontId="14" fillId="0" borderId="0" xfId="0" applyNumberFormat="1" applyFont="1" applyFill="1" applyAlignment="1" applyProtection="1">
      <alignment horizontal="center" vertical="center"/>
    </xf>
    <xf numFmtId="4" fontId="0" fillId="2" borderId="4" xfId="0" applyNumberFormat="1" applyFont="1" applyFill="1" applyBorder="1" applyAlignment="1" applyProtection="1">
      <alignment horizontal="center" vertical="center" wrapText="1"/>
    </xf>
    <xf numFmtId="0" fontId="0" fillId="0" borderId="1" xfId="0" applyBorder="1" applyAlignment="1">
      <alignment horizontal="center" vertical="center"/>
    </xf>
    <xf numFmtId="182" fontId="0" fillId="2" borderId="1" xfId="0" applyNumberFormat="1" applyFont="1" applyFill="1" applyBorder="1" applyAlignment="1" applyProtection="1">
      <alignment horizontal="center" vertical="center" wrapText="1"/>
    </xf>
    <xf numFmtId="178" fontId="2" fillId="0" borderId="0" xfId="0" applyNumberFormat="1" applyFont="1" applyAlignment="1">
      <alignment horizontal="right" vertical="center"/>
    </xf>
    <xf numFmtId="0" fontId="2" fillId="2" borderId="1" xfId="0" applyNumberFormat="1" applyFont="1" applyFill="1" applyBorder="1" applyAlignment="1" applyProtection="1">
      <alignment horizontal="center" vertical="center"/>
    </xf>
    <xf numFmtId="0" fontId="2" fillId="2" borderId="2" xfId="0" applyNumberFormat="1" applyFont="1" applyFill="1" applyBorder="1" applyAlignment="1" applyProtection="1">
      <alignment horizontal="center" vertical="center" wrapText="1"/>
    </xf>
    <xf numFmtId="0" fontId="2" fillId="2" borderId="1" xfId="0" applyNumberFormat="1" applyFont="1" applyFill="1" applyBorder="1" applyAlignment="1" applyProtection="1">
      <alignment horizontal="center" vertical="center" wrapText="1"/>
    </xf>
    <xf numFmtId="0" fontId="2" fillId="2" borderId="6" xfId="0" applyNumberFormat="1" applyFont="1" applyFill="1" applyBorder="1" applyAlignment="1" applyProtection="1">
      <alignment horizontal="center" vertical="center" wrapText="1"/>
    </xf>
    <xf numFmtId="0" fontId="2" fillId="0" borderId="2" xfId="0" applyNumberFormat="1" applyFont="1" applyFill="1" applyBorder="1" applyAlignment="1" applyProtection="1">
      <alignment horizontal="center" vertical="center"/>
    </xf>
    <xf numFmtId="177" fontId="2" fillId="2" borderId="6" xfId="0" applyNumberFormat="1" applyFont="1" applyFill="1" applyBorder="1" applyAlignment="1" applyProtection="1">
      <alignment horizontal="center" vertical="center" wrapText="1"/>
    </xf>
    <xf numFmtId="49" fontId="2" fillId="0" borderId="7" xfId="0" applyNumberFormat="1" applyFont="1" applyBorder="1" applyAlignment="1">
      <alignment horizontal="center" vertical="center"/>
    </xf>
    <xf numFmtId="178" fontId="2" fillId="0" borderId="5" xfId="0" applyNumberFormat="1" applyFont="1" applyFill="1" applyBorder="1" applyAlignment="1" applyProtection="1">
      <alignment horizontal="right" vertical="center"/>
    </xf>
    <xf numFmtId="0" fontId="2" fillId="2" borderId="4" xfId="0" applyNumberFormat="1" applyFont="1" applyFill="1" applyBorder="1" applyAlignment="1">
      <alignment horizontal="center" vertical="center" wrapText="1"/>
    </xf>
    <xf numFmtId="0" fontId="2" fillId="2" borderId="1" xfId="0" applyNumberFormat="1" applyFont="1" applyFill="1" applyBorder="1" applyAlignment="1">
      <alignment horizontal="center" vertical="center" wrapText="1"/>
    </xf>
    <xf numFmtId="0" fontId="0" fillId="0" borderId="0" xfId="0" applyFont="1" applyFill="1"/>
    <xf numFmtId="49" fontId="0" fillId="2" borderId="2" xfId="0" applyNumberFormat="1" applyFont="1" applyFill="1" applyBorder="1" applyAlignment="1" applyProtection="1">
      <alignment wrapText="1"/>
    </xf>
    <xf numFmtId="49" fontId="0" fillId="2" borderId="2" xfId="0" applyNumberFormat="1" applyFont="1" applyFill="1" applyBorder="1" applyAlignment="1" applyProtection="1"/>
    <xf numFmtId="39" fontId="0" fillId="2" borderId="2" xfId="0" applyNumberFormat="1" applyFont="1" applyFill="1" applyBorder="1" applyAlignment="1" applyProtection="1">
      <alignment horizontal="center" vertical="center" wrapText="1"/>
    </xf>
    <xf numFmtId="39" fontId="0" fillId="2" borderId="1" xfId="0" applyNumberFormat="1" applyFont="1" applyFill="1" applyBorder="1" applyAlignment="1" applyProtection="1">
      <alignment horizontal="center" vertical="center" wrapText="1"/>
    </xf>
    <xf numFmtId="179" fontId="0" fillId="2" borderId="2" xfId="0" applyNumberFormat="1" applyFont="1" applyFill="1" applyBorder="1" applyAlignment="1" applyProtection="1"/>
    <xf numFmtId="0" fontId="18" fillId="0" borderId="0" xfId="0" applyNumberFormat="1" applyFont="1" applyFill="1" applyAlignment="1" applyProtection="1">
      <alignment horizontal="centerContinuous" vertical="center"/>
    </xf>
    <xf numFmtId="0" fontId="11" fillId="0" borderId="0" xfId="0" applyNumberFormat="1" applyFont="1" applyFill="1" applyAlignment="1" applyProtection="1">
      <alignment vertical="center"/>
    </xf>
    <xf numFmtId="0" fontId="11" fillId="3" borderId="0" xfId="0" applyNumberFormat="1" applyFont="1" applyFill="1" applyAlignment="1" applyProtection="1">
      <alignment vertical="center"/>
    </xf>
    <xf numFmtId="0" fontId="11" fillId="0" borderId="0" xfId="0" applyNumberFormat="1" applyFont="1" applyFill="1" applyAlignment="1" applyProtection="1">
      <alignment horizontal="right"/>
    </xf>
    <xf numFmtId="0" fontId="2" fillId="0" borderId="1" xfId="0" applyNumberFormat="1" applyFont="1" applyFill="1" applyBorder="1" applyAlignment="1" applyProtection="1">
      <alignment horizontal="centerContinuous" vertical="center"/>
    </xf>
    <xf numFmtId="0" fontId="2" fillId="0" borderId="2" xfId="0" applyNumberFormat="1" applyFont="1" applyFill="1" applyBorder="1" applyAlignment="1" applyProtection="1">
      <alignment horizontal="centerContinuous" vertical="center"/>
    </xf>
    <xf numFmtId="0" fontId="2" fillId="0" borderId="6" xfId="0" applyNumberFormat="1" applyFont="1" applyFill="1" applyBorder="1" applyAlignment="1" applyProtection="1">
      <alignment horizontal="center" vertical="center"/>
    </xf>
    <xf numFmtId="0" fontId="2" fillId="0" borderId="8" xfId="0" applyNumberFormat="1" applyFont="1" applyFill="1" applyBorder="1" applyAlignment="1" applyProtection="1">
      <alignment horizontal="center" vertical="center" wrapText="1"/>
    </xf>
    <xf numFmtId="0" fontId="0" fillId="0" borderId="8" xfId="0" applyBorder="1" applyAlignment="1">
      <alignment horizontal="center" vertical="center"/>
    </xf>
    <xf numFmtId="0" fontId="2" fillId="2" borderId="2" xfId="0" applyNumberFormat="1" applyFont="1" applyFill="1" applyBorder="1" applyAlignment="1" applyProtection="1">
      <alignment vertical="center"/>
    </xf>
    <xf numFmtId="4" fontId="2" fillId="2" borderId="3" xfId="0" applyNumberFormat="1" applyFont="1" applyFill="1" applyBorder="1" applyAlignment="1" applyProtection="1">
      <alignment vertical="center"/>
    </xf>
    <xf numFmtId="4" fontId="2" fillId="2" borderId="7" xfId="0" applyNumberFormat="1" applyFont="1" applyFill="1" applyBorder="1" applyAlignment="1" applyProtection="1">
      <alignment horizontal="right" vertical="center" wrapText="1"/>
    </xf>
    <xf numFmtId="4" fontId="0" fillId="2" borderId="14" xfId="0" applyNumberFormat="1" applyFont="1" applyFill="1" applyBorder="1" applyAlignment="1" applyProtection="1">
      <alignment horizontal="center" vertical="center" wrapText="1"/>
    </xf>
    <xf numFmtId="0" fontId="18" fillId="2" borderId="0" xfId="0" applyNumberFormat="1" applyFont="1" applyFill="1" applyProtection="1"/>
    <xf numFmtId="4" fontId="2" fillId="2" borderId="8" xfId="0" applyNumberFormat="1" applyFont="1" applyFill="1" applyBorder="1" applyAlignment="1" applyProtection="1">
      <alignment horizontal="right" vertical="center" wrapText="1"/>
    </xf>
    <xf numFmtId="0" fontId="0" fillId="2" borderId="0" xfId="0" applyFill="1" applyAlignment="1">
      <alignment vertical="center"/>
    </xf>
    <xf numFmtId="4" fontId="0" fillId="2" borderId="8" xfId="0" applyNumberFormat="1" applyFont="1" applyFill="1" applyBorder="1" applyAlignment="1" applyProtection="1">
      <alignment horizontal="center" vertical="center" wrapText="1"/>
    </xf>
    <xf numFmtId="4" fontId="0" fillId="2" borderId="7" xfId="0" applyNumberFormat="1" applyFont="1" applyFill="1" applyBorder="1" applyAlignment="1" applyProtection="1">
      <alignment horizontal="center" vertical="center" wrapText="1"/>
    </xf>
    <xf numFmtId="4" fontId="2" fillId="2" borderId="2" xfId="0" applyNumberFormat="1" applyFont="1" applyFill="1" applyBorder="1" applyAlignment="1" applyProtection="1">
      <alignment vertical="center"/>
    </xf>
    <xf numFmtId="0" fontId="0" fillId="2" borderId="2" xfId="0" applyNumberFormat="1" applyFont="1" applyFill="1" applyBorder="1" applyAlignment="1" applyProtection="1">
      <alignment vertical="center"/>
    </xf>
    <xf numFmtId="4" fontId="0" fillId="2" borderId="8" xfId="0" applyNumberFormat="1" applyFont="1" applyFill="1" applyBorder="1" applyAlignment="1" applyProtection="1">
      <alignment horizontal="right" vertical="center"/>
    </xf>
    <xf numFmtId="0" fontId="2" fillId="2" borderId="1" xfId="0" applyNumberFormat="1" applyFont="1" applyFill="1" applyBorder="1" applyAlignment="1" applyProtection="1">
      <alignment vertical="center"/>
    </xf>
    <xf numFmtId="4" fontId="2" fillId="2" borderId="6" xfId="0" applyNumberFormat="1" applyFont="1" applyFill="1" applyBorder="1" applyAlignment="1" applyProtection="1">
      <alignment horizontal="right" vertical="center" wrapText="1"/>
    </xf>
    <xf numFmtId="4" fontId="2" fillId="2" borderId="3" xfId="0" applyNumberFormat="1" applyFont="1" applyFill="1" applyBorder="1" applyAlignment="1" applyProtection="1">
      <alignment horizontal="left" vertical="center" wrapText="1"/>
    </xf>
    <xf numFmtId="4" fontId="2" fillId="2" borderId="2" xfId="0" applyNumberFormat="1" applyFont="1" applyFill="1" applyBorder="1" applyAlignment="1" applyProtection="1">
      <alignment horizontal="left" vertical="center" wrapText="1"/>
    </xf>
    <xf numFmtId="4" fontId="0" fillId="2" borderId="5" xfId="0" applyNumberFormat="1" applyFont="1" applyFill="1" applyBorder="1" applyAlignment="1" applyProtection="1">
      <alignment horizontal="center" vertical="center" wrapText="1"/>
    </xf>
    <xf numFmtId="4" fontId="0" fillId="2" borderId="0" xfId="0" applyNumberFormat="1" applyFont="1" applyFill="1" applyAlignment="1" applyProtection="1">
      <alignment horizontal="center" vertical="center" wrapText="1"/>
    </xf>
    <xf numFmtId="0" fontId="2" fillId="2" borderId="2" xfId="0" applyNumberFormat="1" applyFont="1" applyFill="1" applyBorder="1" applyAlignment="1" applyProtection="1">
      <alignment horizontal="center" vertical="center"/>
    </xf>
    <xf numFmtId="4" fontId="2" fillId="2" borderId="4" xfId="0" applyNumberFormat="1" applyFont="1" applyFill="1" applyBorder="1" applyAlignment="1" applyProtection="1">
      <alignment horizontal="center" vertical="center"/>
    </xf>
    <xf numFmtId="4" fontId="0" fillId="2" borderId="6" xfId="0" applyNumberFormat="1" applyFill="1" applyBorder="1" applyAlignment="1">
      <alignment horizontal="center" vertical="center" wrapText="1"/>
    </xf>
    <xf numFmtId="4" fontId="0" fillId="2" borderId="2" xfId="0" applyNumberFormat="1" applyFont="1" applyFill="1" applyBorder="1" applyAlignment="1" applyProtection="1">
      <alignment horizontal="center" vertical="center"/>
    </xf>
    <xf numFmtId="4" fontId="0" fillId="2" borderId="1" xfId="0" applyNumberFormat="1" applyFont="1" applyFill="1" applyBorder="1" applyAlignment="1" applyProtection="1">
      <alignment horizontal="center" vertical="center"/>
    </xf>
    <xf numFmtId="180" fontId="2" fillId="0" borderId="0" xfId="0" applyNumberFormat="1" applyFont="1" applyFill="1" applyAlignment="1">
      <alignment horizontal="center" vertical="center"/>
    </xf>
    <xf numFmtId="181" fontId="2" fillId="0" borderId="0" xfId="0" applyNumberFormat="1" applyFont="1" applyFill="1" applyAlignment="1">
      <alignment horizontal="center" vertical="center"/>
    </xf>
    <xf numFmtId="0" fontId="2" fillId="0" borderId="0" xfId="0" applyFont="1" applyFill="1" applyAlignment="1">
      <alignment horizontal="center" vertical="center"/>
    </xf>
    <xf numFmtId="0" fontId="2" fillId="0" borderId="0" xfId="0" applyNumberFormat="1" applyFont="1" applyFill="1" applyAlignment="1">
      <alignment horizontal="left" vertical="center"/>
    </xf>
    <xf numFmtId="0" fontId="2" fillId="0" borderId="0" xfId="0" applyNumberFormat="1" applyFont="1" applyFill="1" applyAlignment="1">
      <alignment horizontal="center" vertical="center"/>
    </xf>
    <xf numFmtId="0" fontId="2" fillId="0" borderId="1" xfId="0" applyNumberFormat="1" applyFont="1" applyFill="1" applyBorder="1" applyAlignment="1">
      <alignment horizontal="center" vertical="center"/>
    </xf>
    <xf numFmtId="0" fontId="2" fillId="0" borderId="2" xfId="0" applyNumberFormat="1" applyFont="1" applyFill="1" applyBorder="1" applyAlignment="1">
      <alignment horizontal="center" vertical="center"/>
    </xf>
    <xf numFmtId="0" fontId="2" fillId="0" borderId="4" xfId="0" applyNumberFormat="1" applyFont="1" applyFill="1" applyBorder="1" applyAlignment="1">
      <alignment horizontal="center" vertical="center" wrapText="1"/>
    </xf>
    <xf numFmtId="49" fontId="2" fillId="0" borderId="8" xfId="0" applyNumberFormat="1" applyFont="1" applyFill="1" applyBorder="1" applyAlignment="1" applyProtection="1">
      <alignment horizontal="center" vertical="center" wrapText="1"/>
    </xf>
    <xf numFmtId="49" fontId="0" fillId="2" borderId="2" xfId="0" applyNumberFormat="1" applyFont="1" applyFill="1" applyBorder="1" applyAlignment="1" applyProtection="1">
      <alignment horizontal="left" vertical="center" wrapText="1"/>
    </xf>
    <xf numFmtId="179" fontId="0" fillId="2" borderId="1" xfId="0" applyNumberFormat="1" applyFont="1" applyFill="1" applyBorder="1" applyAlignment="1" applyProtection="1">
      <alignment horizontal="left" vertical="center" wrapText="1"/>
    </xf>
    <xf numFmtId="39" fontId="0" fillId="2" borderId="3" xfId="0" applyNumberFormat="1" applyFont="1" applyFill="1" applyBorder="1" applyAlignment="1" applyProtection="1">
      <alignment horizontal="right" vertical="center" wrapText="1"/>
    </xf>
    <xf numFmtId="39" fontId="0" fillId="2" borderId="2" xfId="0" applyNumberFormat="1" applyFont="1" applyFill="1" applyBorder="1" applyAlignment="1" applyProtection="1">
      <alignment horizontal="right" vertical="center" wrapText="1"/>
    </xf>
    <xf numFmtId="179" fontId="2" fillId="0" borderId="0" xfId="0" applyNumberFormat="1" applyFont="1" applyFill="1" applyAlignment="1" applyProtection="1">
      <alignment horizontal="center" vertical="center"/>
    </xf>
    <xf numFmtId="178" fontId="2" fillId="0" borderId="0" xfId="0" applyNumberFormat="1" applyFont="1" applyFill="1" applyAlignment="1">
      <alignment horizontal="center" vertical="center"/>
    </xf>
    <xf numFmtId="0" fontId="2" fillId="0" borderId="2" xfId="0" applyNumberFormat="1" applyFont="1" applyFill="1" applyBorder="1" applyAlignment="1">
      <alignment horizontal="center" vertical="center" wrapText="1"/>
    </xf>
    <xf numFmtId="39" fontId="0" fillId="2" borderId="1" xfId="0" applyNumberFormat="1" applyFont="1" applyFill="1" applyBorder="1" applyAlignment="1" applyProtection="1">
      <alignment horizontal="right" vertical="center" wrapText="1"/>
    </xf>
    <xf numFmtId="178" fontId="2" fillId="0" borderId="0" xfId="0" applyNumberFormat="1" applyFont="1" applyFill="1" applyAlignment="1">
      <alignment horizontal="right"/>
    </xf>
    <xf numFmtId="39" fontId="0" fillId="2" borderId="4" xfId="0" applyNumberFormat="1" applyFont="1" applyFill="1" applyBorder="1" applyAlignment="1" applyProtection="1">
      <alignment horizontal="right" vertical="center" wrapText="1"/>
    </xf>
    <xf numFmtId="0" fontId="2" fillId="2" borderId="0" xfId="0" applyFont="1" applyFill="1" applyAlignment="1">
      <alignment vertical="center" wrapText="1"/>
    </xf>
    <xf numFmtId="0" fontId="0" fillId="2" borderId="0" xfId="0" applyFill="1" applyAlignment="1">
      <alignment vertical="center" wrapText="1"/>
    </xf>
    <xf numFmtId="178" fontId="8" fillId="0" borderId="0" xfId="0" applyNumberFormat="1" applyFont="1" applyFill="1" applyAlignment="1" applyProtection="1">
      <alignment horizontal="center" vertical="center"/>
    </xf>
    <xf numFmtId="178" fontId="0" fillId="0" borderId="5" xfId="0" applyNumberFormat="1" applyFont="1" applyFill="1" applyBorder="1" applyAlignment="1" applyProtection="1">
      <alignment vertical="center"/>
    </xf>
    <xf numFmtId="178" fontId="8" fillId="0" borderId="5" xfId="0" applyNumberFormat="1" applyFont="1" applyFill="1" applyBorder="1" applyAlignment="1" applyProtection="1">
      <alignment vertical="center"/>
    </xf>
    <xf numFmtId="49" fontId="0" fillId="2" borderId="1" xfId="0" applyNumberFormat="1" applyFont="1" applyFill="1" applyBorder="1" applyAlignment="1" applyProtection="1">
      <alignment horizontal="center" vertical="center"/>
    </xf>
    <xf numFmtId="4" fontId="0" fillId="2" borderId="4" xfId="0" applyNumberFormat="1" applyFont="1" applyFill="1" applyBorder="1" applyAlignment="1" applyProtection="1">
      <alignment horizontal="center" vertical="center"/>
    </xf>
    <xf numFmtId="178" fontId="2" fillId="0" borderId="0" xfId="0" applyNumberFormat="1" applyFont="1" applyFill="1" applyAlignment="1">
      <alignment vertical="center"/>
    </xf>
    <xf numFmtId="49" fontId="2" fillId="0" borderId="12" xfId="0" applyNumberFormat="1" applyFont="1" applyFill="1" applyBorder="1" applyAlignment="1" applyProtection="1">
      <alignment horizontal="center" vertical="center" wrapText="1"/>
    </xf>
    <xf numFmtId="1" fontId="2" fillId="0" borderId="7" xfId="0" applyNumberFormat="1" applyFont="1" applyFill="1" applyBorder="1" applyAlignment="1" applyProtection="1">
      <alignment horizontal="center" vertical="center" wrapText="1"/>
    </xf>
    <xf numFmtId="179" fontId="0" fillId="2" borderId="2" xfId="0" applyNumberFormat="1" applyFont="1" applyFill="1" applyBorder="1" applyAlignment="1" applyProtection="1">
      <alignment horizontal="left" vertical="center" wrapText="1"/>
    </xf>
    <xf numFmtId="4" fontId="0" fillId="2" borderId="1" xfId="0" applyNumberFormat="1" applyFont="1" applyFill="1" applyBorder="1" applyAlignment="1" applyProtection="1">
      <alignment horizontal="right" vertical="center" wrapText="1"/>
    </xf>
    <xf numFmtId="4" fontId="0" fillId="2" borderId="3" xfId="0" applyNumberFormat="1" applyFont="1" applyFill="1" applyBorder="1" applyAlignment="1" applyProtection="1">
      <alignment horizontal="right" vertical="center" wrapText="1"/>
    </xf>
    <xf numFmtId="4" fontId="0" fillId="2" borderId="2" xfId="0" applyNumberFormat="1" applyFont="1" applyFill="1" applyBorder="1" applyAlignment="1" applyProtection="1">
      <alignment horizontal="right" vertical="center" wrapText="1"/>
    </xf>
    <xf numFmtId="49" fontId="2" fillId="0" borderId="9" xfId="0" applyNumberFormat="1" applyFont="1" applyFill="1" applyBorder="1" applyAlignment="1" applyProtection="1">
      <alignment horizontal="center" vertical="center" wrapText="1"/>
    </xf>
    <xf numFmtId="178" fontId="2" fillId="0" borderId="0" xfId="0" applyNumberFormat="1" applyFont="1" applyFill="1" applyAlignment="1">
      <alignment horizontal="right" vertical="center"/>
    </xf>
    <xf numFmtId="4" fontId="0" fillId="2" borderId="4" xfId="0" applyNumberFormat="1" applyFont="1" applyFill="1" applyBorder="1" applyAlignment="1" applyProtection="1">
      <alignment horizontal="right" vertical="center" wrapText="1"/>
    </xf>
    <xf numFmtId="0" fontId="0" fillId="0" borderId="1" xfId="0" applyFill="1" applyBorder="1" applyAlignment="1">
      <alignment horizontal="center" vertical="center"/>
    </xf>
    <xf numFmtId="0" fontId="0" fillId="0" borderId="1" xfId="0" applyBorder="1" applyAlignment="1">
      <alignment horizontal="center" vertical="center" wrapText="1"/>
    </xf>
    <xf numFmtId="39" fontId="0" fillId="2" borderId="4" xfId="0" applyNumberFormat="1" applyFont="1" applyFill="1" applyBorder="1" applyAlignment="1" applyProtection="1">
      <alignment horizontal="center" vertical="center" wrapText="1"/>
    </xf>
    <xf numFmtId="0" fontId="18" fillId="0" borderId="0" xfId="0" applyNumberFormat="1" applyFont="1" applyFill="1" applyAlignment="1" applyProtection="1"/>
    <xf numFmtId="4" fontId="0" fillId="0" borderId="0" xfId="0" applyNumberFormat="1" applyFont="1" applyFill="1" applyAlignment="1" applyProtection="1"/>
    <xf numFmtId="0" fontId="2" fillId="0" borderId="3" xfId="0" applyNumberFormat="1" applyFont="1" applyFill="1" applyBorder="1" applyAlignment="1">
      <alignment horizontal="center" vertical="center" wrapText="1"/>
    </xf>
    <xf numFmtId="49" fontId="11" fillId="0" borderId="0" xfId="0" applyNumberFormat="1" applyFont="1" applyFill="1" applyAlignment="1">
      <alignment horizontal="center" vertical="center"/>
    </xf>
    <xf numFmtId="0" fontId="11" fillId="0" borderId="0" xfId="0" applyFont="1" applyFill="1" applyAlignment="1">
      <alignment horizontal="center" vertical="center"/>
    </xf>
    <xf numFmtId="0" fontId="2" fillId="0" borderId="7" xfId="0" applyFont="1" applyFill="1" applyBorder="1" applyAlignment="1">
      <alignment horizontal="center" vertical="center" wrapText="1"/>
    </xf>
    <xf numFmtId="0" fontId="2" fillId="2" borderId="0" xfId="0" applyFont="1" applyFill="1" applyAlignment="1">
      <alignment horizontal="center" vertical="center"/>
    </xf>
    <xf numFmtId="49" fontId="8" fillId="0" borderId="0" xfId="0" applyNumberFormat="1" applyFont="1" applyFill="1" applyAlignment="1" applyProtection="1">
      <alignment horizontal="centerContinuous" vertical="center"/>
    </xf>
    <xf numFmtId="0" fontId="0" fillId="0" borderId="5" xfId="0" applyFont="1" applyBorder="1" applyAlignment="1">
      <alignment horizontal="left" vertical="center"/>
    </xf>
    <xf numFmtId="0" fontId="0" fillId="0" borderId="5" xfId="0" applyBorder="1"/>
    <xf numFmtId="0" fontId="2" fillId="0" borderId="6" xfId="0" applyNumberFormat="1" applyFont="1" applyFill="1" applyBorder="1" applyAlignment="1" applyProtection="1">
      <alignment horizontal="center" vertical="center" wrapText="1"/>
    </xf>
    <xf numFmtId="0" fontId="2" fillId="0" borderId="6" xfId="0" applyNumberFormat="1" applyFont="1" applyFill="1" applyBorder="1" applyAlignment="1" applyProtection="1">
      <alignment horizontal="centerContinuous" vertical="center"/>
    </xf>
    <xf numFmtId="178" fontId="2" fillId="0" borderId="6" xfId="0" applyNumberFormat="1" applyFont="1" applyFill="1" applyBorder="1" applyAlignment="1" applyProtection="1">
      <alignment horizontal="centerContinuous" vertical="center"/>
    </xf>
    <xf numFmtId="179" fontId="11" fillId="0" borderId="6" xfId="0" applyNumberFormat="1" applyFont="1" applyFill="1" applyBorder="1" applyAlignment="1" applyProtection="1">
      <alignment horizontal="center" vertical="center" wrapText="1"/>
    </xf>
    <xf numFmtId="49" fontId="11" fillId="0" borderId="13" xfId="0" applyNumberFormat="1" applyFont="1" applyFill="1" applyBorder="1" applyAlignment="1" applyProtection="1">
      <alignment horizontal="center" vertical="center" wrapText="1"/>
    </xf>
    <xf numFmtId="49" fontId="11" fillId="0" borderId="6" xfId="0" applyNumberFormat="1" applyFont="1" applyFill="1" applyBorder="1" applyAlignment="1" applyProtection="1">
      <alignment horizontal="center" vertical="center" wrapText="1"/>
    </xf>
    <xf numFmtId="0" fontId="11" fillId="0" borderId="6" xfId="0" applyNumberFormat="1" applyFont="1" applyFill="1" applyBorder="1" applyAlignment="1" applyProtection="1">
      <alignment horizontal="right" vertical="center" wrapText="1"/>
    </xf>
    <xf numFmtId="0" fontId="11" fillId="0" borderId="1" xfId="0" applyNumberFormat="1" applyFont="1" applyFill="1" applyBorder="1" applyAlignment="1" applyProtection="1">
      <alignment horizontal="right" vertical="center" wrapText="1"/>
    </xf>
    <xf numFmtId="0" fontId="2" fillId="0" borderId="1" xfId="0" applyNumberFormat="1" applyFont="1" applyFill="1" applyBorder="1" applyAlignment="1" applyProtection="1">
      <alignment horizontal="right" vertical="center"/>
    </xf>
    <xf numFmtId="179" fontId="2" fillId="0" borderId="2" xfId="0" applyNumberFormat="1" applyFont="1" applyFill="1" applyBorder="1" applyAlignment="1" applyProtection="1">
      <alignment horizontal="left" vertical="center" wrapText="1"/>
    </xf>
    <xf numFmtId="49" fontId="2" fillId="0" borderId="1" xfId="0" applyNumberFormat="1" applyFont="1" applyFill="1" applyBorder="1" applyAlignment="1" applyProtection="1">
      <alignment horizontal="center" vertical="center"/>
    </xf>
    <xf numFmtId="0" fontId="2" fillId="0" borderId="1" xfId="0" applyNumberFormat="1" applyFont="1" applyFill="1" applyBorder="1" applyAlignment="1" applyProtection="1">
      <alignment vertical="center"/>
    </xf>
    <xf numFmtId="49" fontId="11" fillId="0" borderId="1" xfId="0" applyNumberFormat="1" applyFont="1" applyFill="1" applyBorder="1" applyAlignment="1" applyProtection="1">
      <alignment horizontal="center" vertical="center"/>
    </xf>
    <xf numFmtId="0" fontId="11" fillId="0" borderId="1" xfId="0" applyNumberFormat="1" applyFont="1" applyFill="1" applyBorder="1" applyAlignment="1" applyProtection="1">
      <alignment vertical="center"/>
    </xf>
    <xf numFmtId="0" fontId="11" fillId="0" borderId="1" xfId="0" applyNumberFormat="1" applyFont="1" applyFill="1" applyBorder="1" applyAlignment="1" applyProtection="1">
      <alignment horizontal="right" vertical="center"/>
    </xf>
    <xf numFmtId="49" fontId="18" fillId="0" borderId="0" xfId="0" applyNumberFormat="1" applyFont="1" applyFill="1" applyProtection="1"/>
    <xf numFmtId="0" fontId="2" fillId="0" borderId="0" xfId="0" applyNumberFormat="1" applyFont="1" applyFill="1" applyAlignment="1" applyProtection="1">
      <alignment horizontal="center" vertical="center" wrapText="1"/>
    </xf>
    <xf numFmtId="0" fontId="2" fillId="0" borderId="3" xfId="0" applyNumberFormat="1" applyFont="1" applyFill="1" applyBorder="1" applyAlignment="1" applyProtection="1">
      <alignment horizontal="centerContinuous" vertical="center"/>
    </xf>
    <xf numFmtId="178" fontId="2" fillId="0" borderId="6" xfId="0" applyNumberFormat="1" applyFont="1" applyFill="1" applyBorder="1" applyAlignment="1" applyProtection="1">
      <alignment horizontal="center" vertical="center" wrapText="1"/>
    </xf>
    <xf numFmtId="178" fontId="2" fillId="0" borderId="7" xfId="0" applyNumberFormat="1" applyFont="1" applyFill="1" applyBorder="1" applyAlignment="1" applyProtection="1">
      <alignment horizontal="center" vertical="center" wrapText="1"/>
    </xf>
    <xf numFmtId="0" fontId="2" fillId="0" borderId="1" xfId="0" applyNumberFormat="1" applyFont="1" applyFill="1" applyBorder="1" applyAlignment="1" applyProtection="1">
      <alignment horizontal="right" vertical="center" wrapText="1"/>
    </xf>
    <xf numFmtId="4" fontId="11" fillId="0" borderId="1" xfId="0" applyNumberFormat="1" applyFont="1" applyFill="1" applyBorder="1" applyAlignment="1" applyProtection="1">
      <alignment horizontal="right" vertical="center" wrapText="1"/>
    </xf>
    <xf numFmtId="0" fontId="2" fillId="0" borderId="0" xfId="0" applyNumberFormat="1" applyFont="1" applyFill="1" applyAlignment="1" applyProtection="1">
      <alignment horizontal="right"/>
    </xf>
    <xf numFmtId="0" fontId="2" fillId="0" borderId="4" xfId="0" applyNumberFormat="1" applyFont="1" applyFill="1" applyBorder="1" applyAlignment="1" applyProtection="1">
      <alignment horizontal="centerContinuous" vertical="center"/>
    </xf>
    <xf numFmtId="0" fontId="2" fillId="0" borderId="5" xfId="0" applyNumberFormat="1" applyFont="1" applyFill="1" applyBorder="1" applyAlignment="1" applyProtection="1">
      <alignment vertical="center"/>
    </xf>
    <xf numFmtId="0" fontId="9" fillId="0" borderId="1" xfId="0" applyNumberFormat="1" applyFont="1" applyFill="1" applyBorder="1" applyAlignment="1" applyProtection="1">
      <alignment horizontal="center" vertical="center"/>
    </xf>
    <xf numFmtId="0" fontId="9" fillId="0" borderId="2" xfId="0" applyNumberFormat="1" applyFont="1" applyFill="1" applyBorder="1" applyAlignment="1" applyProtection="1">
      <alignment horizontal="center" vertical="center" wrapText="1"/>
    </xf>
    <xf numFmtId="177" fontId="2" fillId="0" borderId="2" xfId="0" applyNumberFormat="1" applyFont="1" applyFill="1" applyBorder="1" applyAlignment="1" applyProtection="1">
      <alignment horizontal="center" vertical="center" wrapText="1"/>
    </xf>
    <xf numFmtId="0" fontId="9" fillId="0" borderId="1" xfId="0" applyNumberFormat="1" applyFont="1" applyFill="1" applyBorder="1" applyAlignment="1" applyProtection="1">
      <alignment horizontal="center" vertical="center" wrapText="1"/>
    </xf>
    <xf numFmtId="0" fontId="9" fillId="0" borderId="12" xfId="0" applyNumberFormat="1" applyFont="1" applyFill="1" applyBorder="1" applyAlignment="1" applyProtection="1">
      <alignment horizontal="center" vertical="center" wrapText="1"/>
    </xf>
    <xf numFmtId="177" fontId="2" fillId="0" borderId="12" xfId="0" applyNumberFormat="1" applyFont="1" applyFill="1" applyBorder="1" applyAlignment="1" applyProtection="1">
      <alignment horizontal="center" vertical="center" wrapText="1"/>
    </xf>
    <xf numFmtId="177" fontId="2" fillId="0" borderId="7" xfId="0" applyNumberFormat="1" applyFont="1" applyFill="1" applyBorder="1" applyAlignment="1" applyProtection="1">
      <alignment horizontal="center" vertical="center" wrapText="1"/>
    </xf>
    <xf numFmtId="39" fontId="2" fillId="2" borderId="2" xfId="0" applyNumberFormat="1" applyFont="1" applyFill="1" applyBorder="1" applyAlignment="1" applyProtection="1">
      <alignment horizontal="right" vertical="center" wrapText="1"/>
    </xf>
    <xf numFmtId="0" fontId="2" fillId="0" borderId="2" xfId="0" applyNumberFormat="1" applyFont="1" applyFill="1" applyBorder="1" applyAlignment="1" applyProtection="1">
      <alignment horizontal="left" vertical="center" wrapText="1"/>
    </xf>
    <xf numFmtId="0" fontId="18" fillId="0" borderId="1" xfId="0" applyNumberFormat="1" applyFont="1" applyFill="1" applyBorder="1" applyProtection="1"/>
    <xf numFmtId="0" fontId="19" fillId="0" borderId="0" xfId="0" applyNumberFormat="1" applyFont="1" applyFill="1" applyProtection="1"/>
    <xf numFmtId="0" fontId="2" fillId="0" borderId="5" xfId="0" applyNumberFormat="1" applyFont="1" applyFill="1" applyBorder="1" applyAlignment="1" applyProtection="1">
      <alignment horizontal="right" vertical="center"/>
    </xf>
    <xf numFmtId="0" fontId="2" fillId="0" borderId="0" xfId="0" applyNumberFormat="1" applyFont="1" applyFill="1" applyAlignment="1" applyProtection="1">
      <alignment vertical="center"/>
    </xf>
    <xf numFmtId="0" fontId="2" fillId="4" borderId="5" xfId="0" applyNumberFormat="1" applyFont="1" applyFill="1" applyBorder="1" applyAlignment="1" applyProtection="1">
      <alignment vertical="center"/>
    </xf>
    <xf numFmtId="0" fontId="2" fillId="4" borderId="0" xfId="0" applyNumberFormat="1" applyFont="1" applyFill="1" applyAlignment="1" applyProtection="1">
      <alignment vertical="center"/>
    </xf>
    <xf numFmtId="0" fontId="0" fillId="0" borderId="8" xfId="0" applyFill="1" applyBorder="1" applyAlignment="1">
      <alignment horizontal="center" vertical="center" wrapText="1"/>
    </xf>
    <xf numFmtId="0" fontId="0" fillId="0" borderId="10" xfId="0" applyFill="1" applyBorder="1" applyAlignment="1">
      <alignment horizontal="center" vertical="center" wrapText="1"/>
    </xf>
    <xf numFmtId="49" fontId="2" fillId="2" borderId="1" xfId="0" applyNumberFormat="1" applyFont="1" applyFill="1" applyBorder="1" applyAlignment="1" applyProtection="1">
      <alignment vertical="center" wrapText="1"/>
    </xf>
    <xf numFmtId="39" fontId="2" fillId="2" borderId="1" xfId="0" applyNumberFormat="1" applyFont="1" applyFill="1" applyBorder="1" applyAlignment="1" applyProtection="1">
      <alignment horizontal="center" vertical="center" wrapText="1"/>
    </xf>
    <xf numFmtId="39" fontId="2" fillId="2" borderId="3" xfId="0" applyNumberFormat="1" applyFont="1" applyFill="1" applyBorder="1" applyAlignment="1" applyProtection="1">
      <alignment horizontal="center" vertical="center" wrapText="1"/>
    </xf>
    <xf numFmtId="39" fontId="2" fillId="2" borderId="2" xfId="0" applyNumberFormat="1" applyFont="1" applyFill="1" applyBorder="1" applyAlignment="1" applyProtection="1">
      <alignment horizontal="center" vertical="center" wrapText="1"/>
    </xf>
    <xf numFmtId="0" fontId="2" fillId="0" borderId="0" xfId="0" applyNumberFormat="1" applyFont="1" applyFill="1" applyProtection="1"/>
    <xf numFmtId="177" fontId="2" fillId="0" borderId="0" xfId="0" applyNumberFormat="1" applyFont="1" applyFill="1" applyAlignment="1" applyProtection="1">
      <alignment horizontal="right"/>
    </xf>
    <xf numFmtId="177" fontId="2" fillId="0" borderId="3" xfId="0" applyNumberFormat="1" applyFont="1" applyFill="1" applyBorder="1" applyAlignment="1" applyProtection="1">
      <alignment horizontal="center" vertical="center" wrapText="1"/>
    </xf>
    <xf numFmtId="39" fontId="2" fillId="2" borderId="4" xfId="0" applyNumberFormat="1" applyFont="1" applyFill="1" applyBorder="1" applyAlignment="1" applyProtection="1">
      <alignment horizontal="center" vertical="center" wrapText="1"/>
    </xf>
    <xf numFmtId="0" fontId="11" fillId="0" borderId="0" xfId="0" applyNumberFormat="1" applyFont="1" applyFill="1" applyBorder="1" applyAlignment="1" applyProtection="1">
      <alignment vertical="center"/>
    </xf>
    <xf numFmtId="0" fontId="2" fillId="0" borderId="10" xfId="0" applyNumberFormat="1" applyFont="1" applyFill="1" applyBorder="1" applyAlignment="1" applyProtection="1">
      <alignment horizontal="center" vertical="center" wrapText="1"/>
    </xf>
    <xf numFmtId="0" fontId="0" fillId="0" borderId="12" xfId="0" applyNumberFormat="1" applyFont="1" applyFill="1" applyBorder="1" applyAlignment="1" applyProtection="1">
      <alignment horizontal="center" vertical="center"/>
    </xf>
    <xf numFmtId="0" fontId="0" fillId="2" borderId="3" xfId="0" applyNumberFormat="1" applyFont="1" applyFill="1" applyBorder="1" applyAlignment="1" applyProtection="1"/>
    <xf numFmtId="4" fontId="0" fillId="2" borderId="7" xfId="0" applyNumberFormat="1" applyFont="1" applyFill="1" applyBorder="1" applyAlignment="1" applyProtection="1">
      <alignment horizontal="right" vertical="center" wrapText="1"/>
    </xf>
    <xf numFmtId="4" fontId="2" fillId="2" borderId="10" xfId="0" applyNumberFormat="1" applyFont="1" applyFill="1" applyBorder="1" applyAlignment="1" applyProtection="1">
      <alignment horizontal="right" vertical="center" wrapText="1"/>
    </xf>
    <xf numFmtId="0" fontId="0" fillId="2" borderId="2" xfId="0" applyNumberFormat="1" applyFont="1" applyFill="1" applyBorder="1" applyAlignment="1" applyProtection="1"/>
    <xf numFmtId="4" fontId="2" fillId="2" borderId="12" xfId="0" applyNumberFormat="1" applyFont="1" applyFill="1" applyBorder="1" applyAlignment="1" applyProtection="1">
      <alignment horizontal="right" vertical="center" wrapText="1"/>
    </xf>
    <xf numFmtId="4" fontId="0" fillId="2" borderId="6" xfId="0" applyNumberFormat="1" applyFont="1" applyFill="1" applyBorder="1" applyAlignment="1" applyProtection="1">
      <alignment horizontal="right" vertical="center"/>
    </xf>
    <xf numFmtId="0" fontId="18" fillId="2" borderId="6" xfId="0" applyNumberFormat="1" applyFont="1" applyFill="1" applyBorder="1" applyProtection="1"/>
    <xf numFmtId="4" fontId="2" fillId="2" borderId="4" xfId="0" applyNumberFormat="1" applyFont="1" applyFill="1" applyBorder="1" applyAlignment="1" applyProtection="1">
      <alignment vertical="center"/>
    </xf>
    <xf numFmtId="0" fontId="18" fillId="2" borderId="1" xfId="0" applyNumberFormat="1" applyFont="1" applyFill="1" applyBorder="1" applyProtection="1"/>
    <xf numFmtId="0" fontId="18" fillId="2" borderId="7" xfId="0" applyNumberFormat="1" applyFont="1" applyFill="1" applyBorder="1" applyProtection="1"/>
    <xf numFmtId="0" fontId="18" fillId="2" borderId="2" xfId="0" applyNumberFormat="1" applyFont="1" applyFill="1" applyBorder="1" applyProtection="1"/>
    <xf numFmtId="4" fontId="2" fillId="2" borderId="2" xfId="0" applyNumberFormat="1" applyFont="1" applyFill="1" applyBorder="1" applyAlignment="1" applyProtection="1">
      <alignment horizontal="center" vertical="center"/>
    </xf>
    <xf numFmtId="0" fontId="18" fillId="2" borderId="0" xfId="0" applyNumberFormat="1" applyFont="1" applyFill="1" applyAlignment="1" applyProtection="1">
      <alignment horizont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3" Type="http://schemas.openxmlformats.org/officeDocument/2006/relationships/sharedStrings" Target="sharedStrings.xml"/><Relationship Id="rId32" Type="http://schemas.openxmlformats.org/officeDocument/2006/relationships/styles" Target="styles.xml"/><Relationship Id="rId31" Type="http://schemas.openxmlformats.org/officeDocument/2006/relationships/theme" Target="theme/theme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31"/>
  <sheetViews>
    <sheetView showGridLines="0" showZeros="0" zoomScale="80" zoomScaleNormal="80" topLeftCell="B1" workbookViewId="0">
      <selection activeCell="D5" sqref="D5:D12"/>
    </sheetView>
  </sheetViews>
  <sheetFormatPr defaultColWidth="9.16666666666667" defaultRowHeight="12"/>
  <cols>
    <col min="1" max="1" width="45.1666666666667" style="176" customWidth="1"/>
    <col min="2" max="2" width="23.5" style="176" customWidth="1"/>
    <col min="3" max="3" width="33.3333333333333" style="176" customWidth="1"/>
    <col min="4" max="4" width="25.1666666666667" style="176" customWidth="1"/>
    <col min="5" max="5" width="31" style="176" customWidth="1"/>
    <col min="6" max="6" width="26.6666666666667" style="176" customWidth="1"/>
    <col min="7" max="7" width="27.1666666666667" style="176" customWidth="1"/>
    <col min="8" max="8" width="26" style="176" customWidth="1"/>
    <col min="9" max="16384" width="9.16666666666667" style="176"/>
  </cols>
  <sheetData>
    <row r="1" ht="21" customHeight="1" spans="1:256">
      <c r="A1" s="152" t="s">
        <v>0</v>
      </c>
      <c r="B1" s="152"/>
      <c r="C1" s="152"/>
      <c r="D1" s="152"/>
      <c r="E1" s="152"/>
      <c r="F1" s="152"/>
      <c r="G1" s="152"/>
      <c r="H1" s="152"/>
      <c r="I1" s="245"/>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c r="IL1"/>
      <c r="IM1"/>
      <c r="IN1"/>
      <c r="IO1"/>
      <c r="IP1"/>
      <c r="IQ1"/>
      <c r="IR1"/>
      <c r="IS1"/>
      <c r="IT1"/>
      <c r="IU1"/>
      <c r="IV1"/>
    </row>
    <row r="2" ht="21" customHeight="1" spans="1:256">
      <c r="A2" s="376" t="s">
        <v>1</v>
      </c>
      <c r="B2" s="247"/>
      <c r="C2" s="247"/>
      <c r="D2" s="246"/>
      <c r="E2" s="246"/>
      <c r="F2" s="248"/>
      <c r="G2" s="248"/>
      <c r="H2" s="248" t="s">
        <v>2</v>
      </c>
      <c r="L2"/>
      <c r="M2"/>
      <c r="N2"/>
      <c r="O2"/>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c r="IU2"/>
      <c r="IV2"/>
    </row>
    <row r="3" ht="21" customHeight="1" spans="1:256">
      <c r="A3" s="249" t="s">
        <v>3</v>
      </c>
      <c r="B3" s="250"/>
      <c r="C3" s="81" t="s">
        <v>4</v>
      </c>
      <c r="D3" s="81"/>
      <c r="E3" s="81"/>
      <c r="F3" s="81"/>
      <c r="G3" s="82"/>
      <c r="H3" s="82"/>
      <c r="L3"/>
      <c r="M3"/>
      <c r="N3"/>
      <c r="O3"/>
      <c r="P3"/>
      <c r="Q3"/>
      <c r="R3"/>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c r="HX3"/>
      <c r="HY3"/>
      <c r="HZ3"/>
      <c r="IA3"/>
      <c r="IB3"/>
      <c r="IC3"/>
      <c r="ID3"/>
      <c r="IE3"/>
      <c r="IF3"/>
      <c r="IG3"/>
      <c r="IH3"/>
      <c r="II3"/>
      <c r="IJ3"/>
      <c r="IK3"/>
      <c r="IL3"/>
      <c r="IM3"/>
      <c r="IN3"/>
      <c r="IO3"/>
      <c r="IP3"/>
      <c r="IQ3"/>
      <c r="IR3"/>
      <c r="IS3"/>
      <c r="IT3"/>
      <c r="IU3"/>
      <c r="IV3"/>
    </row>
    <row r="4" ht="29.25" customHeight="1" spans="1:256">
      <c r="A4" s="32" t="s">
        <v>5</v>
      </c>
      <c r="B4" s="121" t="s">
        <v>6</v>
      </c>
      <c r="C4" s="251" t="s">
        <v>5</v>
      </c>
      <c r="D4" s="252" t="s">
        <v>6</v>
      </c>
      <c r="E4" s="251" t="s">
        <v>5</v>
      </c>
      <c r="F4" s="377" t="s">
        <v>6</v>
      </c>
      <c r="G4" s="378" t="s">
        <v>5</v>
      </c>
      <c r="H4" s="172" t="s">
        <v>6</v>
      </c>
      <c r="L4"/>
      <c r="M4"/>
      <c r="N4"/>
      <c r="O4"/>
      <c r="P4"/>
      <c r="Q4"/>
      <c r="R4"/>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c r="ID4"/>
      <c r="IE4"/>
      <c r="IF4"/>
      <c r="IG4"/>
      <c r="IH4"/>
      <c r="II4"/>
      <c r="IJ4"/>
      <c r="IK4"/>
      <c r="IL4"/>
      <c r="IM4"/>
      <c r="IN4"/>
      <c r="IO4"/>
      <c r="IP4"/>
      <c r="IQ4"/>
      <c r="IR4"/>
      <c r="IS4"/>
      <c r="IT4"/>
      <c r="IU4"/>
      <c r="IV4"/>
    </row>
    <row r="5" s="70" customFormat="1" ht="21" customHeight="1" spans="1:11">
      <c r="A5" s="254" t="s">
        <v>7</v>
      </c>
      <c r="B5" s="138">
        <f>B6+B7+B12</f>
        <v>15565.3</v>
      </c>
      <c r="C5" s="255" t="s">
        <v>8</v>
      </c>
      <c r="D5" s="256">
        <f>'3.部门支出总表'!E7+'3.部门支出总表'!E11</f>
        <v>15553.84</v>
      </c>
      <c r="E5" s="255" t="s">
        <v>9</v>
      </c>
      <c r="F5" s="256">
        <f>SUM(F6:F9)</f>
        <v>560.3</v>
      </c>
      <c r="G5" s="379" t="s">
        <v>10</v>
      </c>
      <c r="H5" s="380">
        <v>411.3</v>
      </c>
      <c r="I5" s="258"/>
      <c r="J5" s="258"/>
      <c r="K5" s="258"/>
    </row>
    <row r="6" s="70" customFormat="1" ht="21" customHeight="1" spans="1:11">
      <c r="A6" s="254" t="s">
        <v>11</v>
      </c>
      <c r="B6" s="267">
        <f>'2.部门收入总表'!B5</f>
        <v>15565.3</v>
      </c>
      <c r="C6" s="260" t="s">
        <v>12</v>
      </c>
      <c r="D6" s="256">
        <v>0</v>
      </c>
      <c r="E6" s="255" t="s">
        <v>13</v>
      </c>
      <c r="F6" s="256">
        <v>411.3</v>
      </c>
      <c r="G6" s="379" t="s">
        <v>14</v>
      </c>
      <c r="H6" s="380">
        <f>'5.部门支出总表（政府）'!G8</f>
        <v>15154</v>
      </c>
      <c r="I6" s="258"/>
      <c r="J6" s="258"/>
      <c r="K6" s="258"/>
    </row>
    <row r="7" s="70" customFormat="1" ht="21" customHeight="1" spans="1:11">
      <c r="A7" s="266" t="s">
        <v>15</v>
      </c>
      <c r="B7" s="259">
        <v>0</v>
      </c>
      <c r="C7" s="255" t="s">
        <v>16</v>
      </c>
      <c r="D7" s="256">
        <v>0</v>
      </c>
      <c r="E7" s="255" t="s">
        <v>17</v>
      </c>
      <c r="F7" s="256">
        <f>'8.商品服务（部门）'!E7</f>
        <v>149</v>
      </c>
      <c r="G7" s="379" t="s">
        <v>18</v>
      </c>
      <c r="H7" s="380">
        <v>0</v>
      </c>
      <c r="I7" s="258"/>
      <c r="J7" s="258"/>
      <c r="K7" s="258"/>
    </row>
    <row r="8" s="70" customFormat="1" ht="21" customHeight="1" spans="1:11">
      <c r="A8" s="254" t="s">
        <v>19</v>
      </c>
      <c r="B8" s="256">
        <v>0</v>
      </c>
      <c r="C8" s="263" t="s">
        <v>20</v>
      </c>
      <c r="D8" s="256">
        <v>0</v>
      </c>
      <c r="E8" s="255" t="s">
        <v>21</v>
      </c>
      <c r="F8" s="256">
        <v>0</v>
      </c>
      <c r="G8" s="379" t="s">
        <v>22</v>
      </c>
      <c r="H8" s="380">
        <v>0</v>
      </c>
      <c r="I8" s="258"/>
      <c r="J8" s="258"/>
      <c r="K8" s="258"/>
    </row>
    <row r="9" s="70" customFormat="1" ht="21" customHeight="1" spans="1:11">
      <c r="A9" s="254" t="s">
        <v>23</v>
      </c>
      <c r="B9" s="256">
        <v>0</v>
      </c>
      <c r="C9" s="255" t="s">
        <v>24</v>
      </c>
      <c r="D9" s="256">
        <v>0</v>
      </c>
      <c r="E9" s="255" t="s">
        <v>25</v>
      </c>
      <c r="F9" s="138">
        <v>0</v>
      </c>
      <c r="G9" s="379" t="s">
        <v>26</v>
      </c>
      <c r="H9" s="380">
        <v>0</v>
      </c>
      <c r="I9" s="258"/>
      <c r="J9" s="258"/>
      <c r="K9" s="258"/>
    </row>
    <row r="10" s="70" customFormat="1" ht="21" customHeight="1" spans="1:11">
      <c r="A10" s="254" t="s">
        <v>27</v>
      </c>
      <c r="B10" s="256">
        <v>0</v>
      </c>
      <c r="C10" s="255" t="s">
        <v>28</v>
      </c>
      <c r="D10" s="256">
        <v>0</v>
      </c>
      <c r="E10" s="255" t="s">
        <v>29</v>
      </c>
      <c r="F10" s="381">
        <v>15005</v>
      </c>
      <c r="G10" s="382" t="s">
        <v>30</v>
      </c>
      <c r="H10" s="380">
        <v>0</v>
      </c>
      <c r="I10" s="258"/>
      <c r="J10" s="258"/>
      <c r="K10" s="258"/>
    </row>
    <row r="11" s="70" customFormat="1" ht="21" customHeight="1" spans="1:11">
      <c r="A11" s="254" t="s">
        <v>31</v>
      </c>
      <c r="B11" s="138">
        <v>0</v>
      </c>
      <c r="C11" s="255" t="s">
        <v>32</v>
      </c>
      <c r="D11" s="256">
        <v>0</v>
      </c>
      <c r="E11" s="255" t="s">
        <v>21</v>
      </c>
      <c r="F11" s="383">
        <v>0</v>
      </c>
      <c r="G11" s="382" t="s">
        <v>33</v>
      </c>
      <c r="H11" s="380">
        <v>0</v>
      </c>
      <c r="I11" s="258"/>
      <c r="J11" s="258"/>
      <c r="K11" s="258"/>
    </row>
    <row r="12" s="70" customFormat="1" ht="21" customHeight="1" spans="1:11">
      <c r="A12" s="264" t="s">
        <v>34</v>
      </c>
      <c r="B12" s="384">
        <v>0</v>
      </c>
      <c r="C12" s="255" t="s">
        <v>35</v>
      </c>
      <c r="D12" s="256">
        <v>16.46</v>
      </c>
      <c r="E12" s="255" t="s">
        <v>36</v>
      </c>
      <c r="F12" s="383">
        <v>15005</v>
      </c>
      <c r="G12" s="382" t="s">
        <v>37</v>
      </c>
      <c r="H12" s="380">
        <v>0</v>
      </c>
      <c r="I12" s="258"/>
      <c r="J12" s="258"/>
      <c r="K12" s="258"/>
    </row>
    <row r="13" s="70" customFormat="1" ht="21" customHeight="1" spans="1:11">
      <c r="A13" s="254" t="s">
        <v>38</v>
      </c>
      <c r="B13" s="259">
        <v>0</v>
      </c>
      <c r="C13" s="255" t="s">
        <v>39</v>
      </c>
      <c r="D13" s="256">
        <v>0</v>
      </c>
      <c r="E13" s="255" t="s">
        <v>40</v>
      </c>
      <c r="F13" s="137">
        <v>0</v>
      </c>
      <c r="G13" s="382" t="s">
        <v>41</v>
      </c>
      <c r="H13" s="380">
        <v>0</v>
      </c>
      <c r="I13" s="258"/>
      <c r="J13" s="258"/>
      <c r="K13" s="258"/>
    </row>
    <row r="14" s="70" customFormat="1" ht="21" customHeight="1" spans="1:11">
      <c r="A14" s="254" t="s">
        <v>42</v>
      </c>
      <c r="B14" s="256">
        <v>0</v>
      </c>
      <c r="C14" s="255" t="s">
        <v>43</v>
      </c>
      <c r="D14" s="256">
        <v>0</v>
      </c>
      <c r="E14" s="255" t="s">
        <v>44</v>
      </c>
      <c r="F14" s="381">
        <v>0</v>
      </c>
      <c r="G14" s="382" t="s">
        <v>45</v>
      </c>
      <c r="H14" s="380">
        <v>0</v>
      </c>
      <c r="I14" s="258"/>
      <c r="J14" s="258"/>
      <c r="K14" s="391"/>
    </row>
    <row r="15" s="70" customFormat="1" ht="21" customHeight="1" spans="1:11">
      <c r="A15" s="254" t="s">
        <v>46</v>
      </c>
      <c r="B15" s="256">
        <v>0</v>
      </c>
      <c r="C15" s="255" t="s">
        <v>47</v>
      </c>
      <c r="D15" s="256">
        <v>0</v>
      </c>
      <c r="E15" s="255" t="s">
        <v>48</v>
      </c>
      <c r="F15" s="383">
        <v>0</v>
      </c>
      <c r="G15" s="382" t="s">
        <v>49</v>
      </c>
      <c r="H15" s="380">
        <v>0</v>
      </c>
      <c r="I15" s="258"/>
      <c r="J15" s="258"/>
      <c r="K15" s="258"/>
    </row>
    <row r="16" s="70" customFormat="1" ht="21" customHeight="1" spans="1:11">
      <c r="A16" s="254" t="s">
        <v>50</v>
      </c>
      <c r="B16" s="138">
        <v>0</v>
      </c>
      <c r="C16" s="255" t="s">
        <v>51</v>
      </c>
      <c r="D16" s="256">
        <v>0</v>
      </c>
      <c r="E16" s="255" t="s">
        <v>52</v>
      </c>
      <c r="F16" s="383">
        <v>0</v>
      </c>
      <c r="G16" s="382" t="s">
        <v>53</v>
      </c>
      <c r="H16" s="380">
        <v>0</v>
      </c>
      <c r="I16" s="258"/>
      <c r="J16" s="258"/>
      <c r="K16" s="258"/>
    </row>
    <row r="17" s="70" customFormat="1" ht="21" customHeight="1" spans="1:8">
      <c r="A17" s="266"/>
      <c r="B17" s="267"/>
      <c r="C17" s="268" t="s">
        <v>54</v>
      </c>
      <c r="D17" s="256">
        <v>0</v>
      </c>
      <c r="E17" s="255" t="s">
        <v>55</v>
      </c>
      <c r="F17" s="383">
        <v>0</v>
      </c>
      <c r="G17" s="382" t="s">
        <v>56</v>
      </c>
      <c r="H17" s="307">
        <v>0</v>
      </c>
    </row>
    <row r="18" s="70" customFormat="1" ht="21" customHeight="1" spans="1:8">
      <c r="A18" s="266"/>
      <c r="B18" s="138"/>
      <c r="C18" s="269" t="s">
        <v>57</v>
      </c>
      <c r="D18" s="256">
        <v>0</v>
      </c>
      <c r="E18" s="255" t="s">
        <v>58</v>
      </c>
      <c r="F18" s="138">
        <v>0</v>
      </c>
      <c r="G18" s="385"/>
      <c r="H18" s="385"/>
    </row>
    <row r="19" s="70" customFormat="1" ht="21.75" customHeight="1" spans="1:8">
      <c r="A19" s="266"/>
      <c r="B19" s="138"/>
      <c r="C19" s="269" t="s">
        <v>59</v>
      </c>
      <c r="D19" s="138">
        <v>0</v>
      </c>
      <c r="E19" s="255"/>
      <c r="F19" s="267"/>
      <c r="G19" s="385"/>
      <c r="H19" s="385"/>
    </row>
    <row r="20" s="70" customFormat="1" ht="21" customHeight="1" spans="1:8">
      <c r="A20" s="266"/>
      <c r="B20" s="138"/>
      <c r="C20" s="269" t="s">
        <v>60</v>
      </c>
      <c r="D20" s="259">
        <v>0</v>
      </c>
      <c r="E20" s="386"/>
      <c r="F20" s="267"/>
      <c r="G20" s="387"/>
      <c r="H20" s="387"/>
    </row>
    <row r="21" s="70" customFormat="1" ht="21" customHeight="1" spans="1:8">
      <c r="A21" s="266"/>
      <c r="B21" s="138"/>
      <c r="C21" s="269" t="s">
        <v>61</v>
      </c>
      <c r="D21" s="256">
        <v>0</v>
      </c>
      <c r="E21" s="386"/>
      <c r="F21" s="138"/>
      <c r="G21" s="387"/>
      <c r="H21" s="387"/>
    </row>
    <row r="22" s="70" customFormat="1" ht="21" customHeight="1" spans="1:8">
      <c r="A22" s="266"/>
      <c r="B22" s="138"/>
      <c r="C22" s="269" t="s">
        <v>62</v>
      </c>
      <c r="D22" s="256">
        <v>0</v>
      </c>
      <c r="E22" s="386"/>
      <c r="F22" s="138"/>
      <c r="G22" s="387"/>
      <c r="H22" s="387"/>
    </row>
    <row r="23" s="70" customFormat="1" ht="21" customHeight="1" spans="1:8">
      <c r="A23" s="266"/>
      <c r="B23" s="138"/>
      <c r="C23" s="269" t="s">
        <v>63</v>
      </c>
      <c r="D23" s="256">
        <v>0</v>
      </c>
      <c r="E23" s="386"/>
      <c r="F23" s="138"/>
      <c r="G23" s="387"/>
      <c r="H23" s="387"/>
    </row>
    <row r="24" s="70" customFormat="1" ht="21" customHeight="1" spans="1:8">
      <c r="A24" s="266"/>
      <c r="B24" s="138"/>
      <c r="C24" s="269" t="s">
        <v>64</v>
      </c>
      <c r="D24" s="138">
        <v>0</v>
      </c>
      <c r="E24" s="386"/>
      <c r="F24" s="138"/>
      <c r="G24" s="387"/>
      <c r="H24" s="387"/>
    </row>
    <row r="25" s="70" customFormat="1" ht="21" customHeight="1" spans="1:8">
      <c r="A25" s="266"/>
      <c r="B25" s="138"/>
      <c r="C25" s="269" t="s">
        <v>65</v>
      </c>
      <c r="D25" s="267">
        <v>0</v>
      </c>
      <c r="E25" s="386"/>
      <c r="F25" s="138"/>
      <c r="G25" s="387"/>
      <c r="H25" s="387"/>
    </row>
    <row r="26" s="70" customFormat="1" ht="22.5" customHeight="1" spans="1:8">
      <c r="A26" s="266"/>
      <c r="B26" s="256"/>
      <c r="C26" s="269" t="s">
        <v>66</v>
      </c>
      <c r="D26" s="267">
        <v>0</v>
      </c>
      <c r="E26" s="386"/>
      <c r="F26" s="256"/>
      <c r="G26" s="387"/>
      <c r="H26" s="388"/>
    </row>
    <row r="27" s="70" customFormat="1" ht="22.5" customHeight="1" spans="1:8">
      <c r="A27" s="254"/>
      <c r="B27" s="256"/>
      <c r="C27" s="268" t="s">
        <v>67</v>
      </c>
      <c r="D27" s="259">
        <v>0</v>
      </c>
      <c r="E27" s="255"/>
      <c r="F27" s="256"/>
      <c r="G27" s="389"/>
      <c r="H27" s="388"/>
    </row>
    <row r="28" s="70" customFormat="1" ht="22.5" customHeight="1" spans="1:8">
      <c r="A28" s="254"/>
      <c r="B28" s="256"/>
      <c r="C28" s="268" t="s">
        <v>68</v>
      </c>
      <c r="D28" s="256">
        <v>0</v>
      </c>
      <c r="E28" s="255"/>
      <c r="F28" s="256"/>
      <c r="G28" s="389"/>
      <c r="H28" s="388"/>
    </row>
    <row r="29" s="70" customFormat="1" ht="22.5" customHeight="1" spans="1:8">
      <c r="A29" s="254"/>
      <c r="B29" s="256"/>
      <c r="C29" s="268" t="s">
        <v>69</v>
      </c>
      <c r="D29" s="138">
        <v>0</v>
      </c>
      <c r="E29" s="255"/>
      <c r="F29" s="256"/>
      <c r="G29" s="389"/>
      <c r="H29" s="388"/>
    </row>
    <row r="30" s="70" customFormat="1" ht="21" customHeight="1" spans="1:8">
      <c r="A30" s="272" t="s">
        <v>70</v>
      </c>
      <c r="B30" s="138">
        <f>B5+B13+B14+B15+B16</f>
        <v>15565.3</v>
      </c>
      <c r="C30" s="273" t="s">
        <v>71</v>
      </c>
      <c r="D30" s="267">
        <f>SUM(D5:D29)</f>
        <v>15570.3</v>
      </c>
      <c r="E30" s="390" t="s">
        <v>71</v>
      </c>
      <c r="F30" s="138">
        <f>F5+F10</f>
        <v>15565.3</v>
      </c>
      <c r="G30" s="389"/>
      <c r="H30" s="276">
        <f>SUM(H5:H17)</f>
        <v>15565.3</v>
      </c>
    </row>
    <row r="31" ht="21" customHeight="1" spans="9:256">
      <c r="I31"/>
      <c r="J31"/>
      <c r="K31"/>
      <c r="L31"/>
      <c r="M31"/>
      <c r="N31"/>
      <c r="O31"/>
      <c r="P31"/>
      <c r="Q31"/>
      <c r="R31"/>
      <c r="S31"/>
      <c r="T31"/>
      <c r="U31"/>
      <c r="V31"/>
      <c r="W31"/>
      <c r="X31"/>
      <c r="Y31"/>
      <c r="Z31"/>
      <c r="AA31"/>
      <c r="AB31"/>
      <c r="AC31"/>
      <c r="AD31"/>
      <c r="AE31"/>
      <c r="AF31"/>
      <c r="AG31"/>
      <c r="AH31"/>
      <c r="AI31"/>
      <c r="AJ31"/>
      <c r="AK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c r="DH31"/>
      <c r="DI31"/>
      <c r="DJ31"/>
      <c r="DK31"/>
      <c r="DL31"/>
      <c r="DM31"/>
      <c r="DN31"/>
      <c r="DO31"/>
      <c r="DP31"/>
      <c r="DQ31"/>
      <c r="DR31"/>
      <c r="DS31"/>
      <c r="DT31"/>
      <c r="DU31"/>
      <c r="DV31"/>
      <c r="DW31"/>
      <c r="DX31"/>
      <c r="DY31"/>
      <c r="DZ31"/>
      <c r="EA31"/>
      <c r="EB31"/>
      <c r="EC31"/>
      <c r="ED31"/>
      <c r="EE31"/>
      <c r="EF31"/>
      <c r="EG31"/>
      <c r="EH31"/>
      <c r="EI31"/>
      <c r="EJ31"/>
      <c r="EK31"/>
      <c r="EL31"/>
      <c r="EM31"/>
      <c r="EN31"/>
      <c r="EO31"/>
      <c r="EP31"/>
      <c r="EQ31"/>
      <c r="ER31"/>
      <c r="ES31"/>
      <c r="ET31"/>
      <c r="EU31"/>
      <c r="EV31"/>
      <c r="EW31"/>
      <c r="EX31"/>
      <c r="EY31"/>
      <c r="EZ31"/>
      <c r="FA31"/>
      <c r="FB31"/>
      <c r="FC31"/>
      <c r="FD31"/>
      <c r="FE31"/>
      <c r="FF31"/>
      <c r="FG31"/>
      <c r="FH31"/>
      <c r="FI31"/>
      <c r="FJ31"/>
      <c r="FK31"/>
      <c r="FL31"/>
      <c r="FM31"/>
      <c r="FN31"/>
      <c r="FO31"/>
      <c r="FP31"/>
      <c r="FQ31"/>
      <c r="FR31"/>
      <c r="FS31"/>
      <c r="FT31"/>
      <c r="FU31"/>
      <c r="FV31"/>
      <c r="FW31"/>
      <c r="FX31"/>
      <c r="FY31"/>
      <c r="FZ31"/>
      <c r="GA31"/>
      <c r="GB31"/>
      <c r="GC31"/>
      <c r="GD31"/>
      <c r="GE31"/>
      <c r="GF31"/>
      <c r="GG31"/>
      <c r="GH31"/>
      <c r="GI31"/>
      <c r="GJ31"/>
      <c r="GK31"/>
      <c r="GL31"/>
      <c r="GM31"/>
      <c r="GN31"/>
      <c r="GO31"/>
      <c r="GP31"/>
      <c r="GQ31"/>
      <c r="GR31"/>
      <c r="GS31"/>
      <c r="GT31"/>
      <c r="GU31"/>
      <c r="GV31"/>
      <c r="GW31"/>
      <c r="GX31"/>
      <c r="GY31"/>
      <c r="GZ31"/>
      <c r="HA31"/>
      <c r="HB31"/>
      <c r="HC31"/>
      <c r="HD31"/>
      <c r="HE31"/>
      <c r="HF31"/>
      <c r="HG31"/>
      <c r="HH31"/>
      <c r="HI31"/>
      <c r="HJ31"/>
      <c r="HK31"/>
      <c r="HL31"/>
      <c r="HM31"/>
      <c r="HN31"/>
      <c r="HO31"/>
      <c r="HP31"/>
      <c r="HQ31"/>
      <c r="HR31"/>
      <c r="HS31"/>
      <c r="HT31"/>
      <c r="HU31"/>
      <c r="HV31"/>
      <c r="HW31"/>
      <c r="HX31"/>
      <c r="HY31"/>
      <c r="HZ31"/>
      <c r="IA31"/>
      <c r="IB31"/>
      <c r="IC31"/>
      <c r="ID31"/>
      <c r="IE31"/>
      <c r="IF31"/>
      <c r="IG31"/>
      <c r="IH31"/>
      <c r="II31"/>
      <c r="IJ31"/>
      <c r="IK31"/>
      <c r="IL31"/>
      <c r="IM31"/>
      <c r="IN31"/>
      <c r="IO31"/>
      <c r="IP31"/>
      <c r="IQ31"/>
      <c r="IR31"/>
      <c r="IS31"/>
      <c r="IT31"/>
      <c r="IU31"/>
      <c r="IV31"/>
    </row>
  </sheetData>
  <sheetProtection formatCells="0" formatColumns="0" formatRows="0"/>
  <mergeCells count="3">
    <mergeCell ref="A1:H1"/>
    <mergeCell ref="A2:C2"/>
    <mergeCell ref="C3:H3"/>
  </mergeCells>
  <printOptions horizontalCentered="1"/>
  <pageMargins left="0.196850393700787" right="0.196850393700787" top="0.78740157480315" bottom="0.590551181102362" header="0" footer="0"/>
  <pageSetup paperSize="9" scale="67" orientation="landscape"/>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Y15"/>
  <sheetViews>
    <sheetView showGridLines="0" showZeros="0" workbookViewId="0">
      <selection activeCell="A3" sqref="A3"/>
    </sheetView>
  </sheetViews>
  <sheetFormatPr defaultColWidth="9.16666666666667" defaultRowHeight="12.75" customHeight="1"/>
  <cols>
    <col min="1" max="3" width="5.33333333333333" customWidth="1"/>
    <col min="4" max="4" width="22" customWidth="1"/>
    <col min="5" max="8" width="11.8333333333333" customWidth="1"/>
    <col min="9" max="9" width="12.1666666666667" customWidth="1"/>
    <col min="10" max="15" width="11.8333333333333" customWidth="1"/>
    <col min="16" max="16" width="9.16666666666667" customWidth="1"/>
    <col min="17" max="17" width="11.8333333333333" customWidth="1"/>
    <col min="18" max="25" width="12" customWidth="1"/>
  </cols>
  <sheetData>
    <row r="1" ht="20.1" customHeight="1" spans="1:25">
      <c r="A1" s="277"/>
      <c r="B1" s="278"/>
      <c r="C1" s="278"/>
      <c r="D1" s="279"/>
      <c r="E1" s="279"/>
      <c r="F1" s="279"/>
      <c r="G1" s="279"/>
      <c r="H1" s="279"/>
      <c r="I1" s="279"/>
      <c r="J1" s="279"/>
      <c r="K1" s="279"/>
      <c r="L1" s="279"/>
      <c r="M1" s="279"/>
      <c r="N1" s="291"/>
      <c r="O1" s="291"/>
      <c r="P1" s="291"/>
      <c r="Q1" s="291"/>
      <c r="R1" s="279"/>
      <c r="S1" s="279"/>
      <c r="T1" s="279"/>
      <c r="U1" s="279"/>
      <c r="V1" s="279"/>
      <c r="W1" s="279"/>
      <c r="X1" s="279"/>
      <c r="Y1" s="279"/>
    </row>
    <row r="2" ht="20.1" customHeight="1" spans="1:25">
      <c r="A2" s="152" t="s">
        <v>222</v>
      </c>
      <c r="B2" s="152"/>
      <c r="C2" s="152"/>
      <c r="D2" s="152"/>
      <c r="E2" s="152"/>
      <c r="F2" s="152"/>
      <c r="G2" s="152"/>
      <c r="H2" s="152"/>
      <c r="I2" s="152"/>
      <c r="J2" s="152"/>
      <c r="K2" s="152"/>
      <c r="L2" s="152"/>
      <c r="M2" s="152"/>
      <c r="N2" s="152"/>
      <c r="O2" s="152"/>
      <c r="P2" s="152"/>
      <c r="Q2" s="152"/>
      <c r="R2" s="279"/>
      <c r="S2" s="279"/>
      <c r="T2" s="279"/>
      <c r="U2" s="279"/>
      <c r="V2" s="279"/>
      <c r="W2" s="279"/>
      <c r="X2" s="279"/>
      <c r="Y2" s="279"/>
    </row>
    <row r="3" ht="20.1" customHeight="1" spans="1:25">
      <c r="A3" s="280" t="s">
        <v>73</v>
      </c>
      <c r="B3" s="281"/>
      <c r="C3" s="281"/>
      <c r="D3" s="281"/>
      <c r="E3" s="281"/>
      <c r="F3" s="281"/>
      <c r="G3" s="281"/>
      <c r="H3" s="281"/>
      <c r="I3" s="281"/>
      <c r="J3" s="281"/>
      <c r="K3" s="281"/>
      <c r="L3" s="281"/>
      <c r="M3" s="281"/>
      <c r="N3" s="291"/>
      <c r="O3" s="291"/>
      <c r="P3" s="291"/>
      <c r="Q3" s="294" t="s">
        <v>74</v>
      </c>
      <c r="R3" s="279"/>
      <c r="S3" s="279"/>
      <c r="T3" s="279"/>
      <c r="U3" s="279"/>
      <c r="V3" s="279"/>
      <c r="W3" s="279"/>
      <c r="X3" s="279"/>
      <c r="Y3" s="279"/>
    </row>
    <row r="4" ht="20.1" customHeight="1" spans="1:25">
      <c r="A4" s="282" t="s">
        <v>91</v>
      </c>
      <c r="B4" s="282"/>
      <c r="C4" s="283"/>
      <c r="D4" s="55" t="s">
        <v>153</v>
      </c>
      <c r="E4" s="284" t="s">
        <v>123</v>
      </c>
      <c r="F4" s="20" t="s">
        <v>223</v>
      </c>
      <c r="G4" s="20" t="s">
        <v>224</v>
      </c>
      <c r="H4" s="20" t="s">
        <v>225</v>
      </c>
      <c r="I4" s="20" t="s">
        <v>226</v>
      </c>
      <c r="J4" s="292" t="s">
        <v>227</v>
      </c>
      <c r="K4" s="32" t="s">
        <v>228</v>
      </c>
      <c r="L4" s="32" t="s">
        <v>229</v>
      </c>
      <c r="M4" s="32" t="s">
        <v>230</v>
      </c>
      <c r="N4" s="32" t="s">
        <v>231</v>
      </c>
      <c r="O4" s="284" t="s">
        <v>232</v>
      </c>
      <c r="P4" s="284" t="s">
        <v>233</v>
      </c>
      <c r="Q4" s="282" t="s">
        <v>234</v>
      </c>
      <c r="R4" s="279"/>
      <c r="S4" s="279"/>
      <c r="T4" s="279"/>
      <c r="U4" s="279"/>
      <c r="V4" s="279"/>
      <c r="W4" s="279"/>
      <c r="X4" s="279"/>
      <c r="Y4" s="279"/>
    </row>
    <row r="5" ht="32.25" customHeight="1" spans="1:25">
      <c r="A5" s="282" t="s">
        <v>94</v>
      </c>
      <c r="B5" s="282" t="s">
        <v>95</v>
      </c>
      <c r="C5" s="283" t="s">
        <v>96</v>
      </c>
      <c r="D5" s="55"/>
      <c r="E5" s="284"/>
      <c r="F5" s="20"/>
      <c r="G5" s="20"/>
      <c r="H5" s="20"/>
      <c r="I5" s="20"/>
      <c r="J5" s="292"/>
      <c r="K5" s="32"/>
      <c r="L5" s="32"/>
      <c r="M5" s="32"/>
      <c r="N5" s="32"/>
      <c r="O5" s="284"/>
      <c r="P5" s="284"/>
      <c r="Q5" s="282"/>
      <c r="R5" s="279"/>
      <c r="S5" s="279"/>
      <c r="T5" s="279"/>
      <c r="U5" s="279"/>
      <c r="V5" s="279"/>
      <c r="W5" s="279"/>
      <c r="X5" s="279"/>
      <c r="Y5" s="279"/>
    </row>
    <row r="6" ht="20.1" customHeight="1" spans="1:25">
      <c r="A6" s="120" t="s">
        <v>169</v>
      </c>
      <c r="B6" s="120" t="s">
        <v>169</v>
      </c>
      <c r="C6" s="120" t="s">
        <v>169</v>
      </c>
      <c r="D6" s="285" t="s">
        <v>169</v>
      </c>
      <c r="E6" s="120" t="s">
        <v>170</v>
      </c>
      <c r="F6" s="120" t="s">
        <v>171</v>
      </c>
      <c r="G6" s="120" t="s">
        <v>172</v>
      </c>
      <c r="H6" s="120" t="s">
        <v>173</v>
      </c>
      <c r="I6" s="120" t="s">
        <v>209</v>
      </c>
      <c r="J6" s="120" t="s">
        <v>174</v>
      </c>
      <c r="K6" s="285" t="s">
        <v>175</v>
      </c>
      <c r="L6" s="285" t="s">
        <v>210</v>
      </c>
      <c r="M6" s="285" t="s">
        <v>176</v>
      </c>
      <c r="N6" s="285" t="s">
        <v>177</v>
      </c>
      <c r="O6" s="120" t="s">
        <v>114</v>
      </c>
      <c r="P6" s="120" t="s">
        <v>178</v>
      </c>
      <c r="Q6" s="120" t="s">
        <v>179</v>
      </c>
      <c r="R6" s="279"/>
      <c r="S6" s="279"/>
      <c r="T6" s="279"/>
      <c r="U6" s="279"/>
      <c r="V6" s="279"/>
      <c r="W6" s="279"/>
      <c r="X6" s="279"/>
      <c r="Y6" s="279"/>
    </row>
    <row r="7" s="70" customFormat="1" ht="20.25" customHeight="1" spans="1:25">
      <c r="A7" s="286"/>
      <c r="B7" s="286"/>
      <c r="C7" s="286"/>
      <c r="D7" s="287"/>
      <c r="E7" s="288"/>
      <c r="F7" s="289"/>
      <c r="G7" s="289"/>
      <c r="H7" s="289"/>
      <c r="I7" s="293"/>
      <c r="J7" s="288"/>
      <c r="K7" s="289"/>
      <c r="L7" s="289"/>
      <c r="M7" s="289"/>
      <c r="N7" s="289"/>
      <c r="O7" s="289"/>
      <c r="P7" s="293"/>
      <c r="Q7" s="295"/>
      <c r="R7" s="296"/>
      <c r="S7" s="297"/>
      <c r="T7" s="297"/>
      <c r="U7" s="297"/>
      <c r="V7" s="297"/>
      <c r="W7" s="297"/>
      <c r="X7" s="297"/>
      <c r="Y7" s="297"/>
    </row>
    <row r="8" ht="20.1" customHeight="1" spans="1:18">
      <c r="A8" s="66"/>
      <c r="B8" s="278"/>
      <c r="C8" s="290"/>
      <c r="D8" s="66"/>
      <c r="E8" s="66"/>
      <c r="F8" s="279"/>
      <c r="G8" s="279"/>
      <c r="H8" s="279"/>
      <c r="I8" s="279"/>
      <c r="J8" s="279"/>
      <c r="K8" s="279"/>
      <c r="L8" s="279"/>
      <c r="M8" s="279"/>
      <c r="N8" s="291"/>
      <c r="O8" s="291"/>
      <c r="P8" s="291"/>
      <c r="Q8" s="66"/>
      <c r="R8" s="66"/>
    </row>
    <row r="9" ht="20.1" customHeight="1" spans="1:19">
      <c r="A9" s="66"/>
      <c r="B9" s="278"/>
      <c r="C9" s="278"/>
      <c r="D9" s="66"/>
      <c r="E9" s="66"/>
      <c r="F9" s="66"/>
      <c r="G9" s="66"/>
      <c r="I9" s="279"/>
      <c r="Q9" s="66"/>
      <c r="R9" s="66"/>
      <c r="S9" s="66"/>
    </row>
    <row r="10" ht="20.1" customHeight="1" spans="1:18">
      <c r="A10" s="66"/>
      <c r="B10" s="66"/>
      <c r="C10" s="66"/>
      <c r="D10" s="66"/>
      <c r="E10" s="66"/>
      <c r="F10" s="66"/>
      <c r="I10" s="279"/>
      <c r="Q10" s="66"/>
      <c r="R10" s="66"/>
    </row>
    <row r="11" ht="20.1" customHeight="1" spans="1:25">
      <c r="A11" s="277"/>
      <c r="B11" s="278"/>
      <c r="C11" s="278"/>
      <c r="D11" s="279"/>
      <c r="E11" s="279"/>
      <c r="F11" s="279"/>
      <c r="G11" s="279"/>
      <c r="H11" s="279"/>
      <c r="I11" s="279"/>
      <c r="J11" s="279"/>
      <c r="K11" s="279"/>
      <c r="L11" s="279"/>
      <c r="M11" s="279"/>
      <c r="N11" s="291"/>
      <c r="O11" s="291"/>
      <c r="P11" s="291"/>
      <c r="Q11" s="291"/>
      <c r="R11" s="279"/>
      <c r="S11" s="279"/>
      <c r="T11" s="279"/>
      <c r="U11" s="279"/>
      <c r="V11" s="279"/>
      <c r="W11" s="279"/>
      <c r="X11" s="279"/>
      <c r="Y11" s="279"/>
    </row>
    <row r="12" ht="20.1" customHeight="1" spans="1:25">
      <c r="A12" s="277"/>
      <c r="B12" s="278"/>
      <c r="C12" s="278"/>
      <c r="D12" s="279"/>
      <c r="E12" s="279"/>
      <c r="F12" s="279"/>
      <c r="G12" s="279"/>
      <c r="H12" s="279"/>
      <c r="I12" s="279"/>
      <c r="J12" s="279"/>
      <c r="K12" s="279"/>
      <c r="L12" s="279"/>
      <c r="M12" s="279"/>
      <c r="N12" s="291"/>
      <c r="O12" s="291"/>
      <c r="P12" s="291"/>
      <c r="Q12" s="291"/>
      <c r="R12" s="279"/>
      <c r="S12" s="279"/>
      <c r="T12" s="279"/>
      <c r="U12" s="279"/>
      <c r="V12" s="279"/>
      <c r="W12" s="279"/>
      <c r="X12" s="279"/>
      <c r="Y12" s="279"/>
    </row>
    <row r="13" ht="20.1" customHeight="1" spans="1:25">
      <c r="A13" s="277"/>
      <c r="B13" s="278"/>
      <c r="C13" s="278"/>
      <c r="D13" s="279"/>
      <c r="E13" s="279"/>
      <c r="F13" s="279"/>
      <c r="G13" s="279"/>
      <c r="H13" s="279"/>
      <c r="I13" s="279"/>
      <c r="J13" s="279"/>
      <c r="K13" s="279"/>
      <c r="L13" s="279"/>
      <c r="M13" s="279"/>
      <c r="N13" s="291"/>
      <c r="O13" s="291"/>
      <c r="P13" s="291"/>
      <c r="Q13" s="291"/>
      <c r="R13" s="279"/>
      <c r="S13" s="279"/>
      <c r="T13" s="279"/>
      <c r="U13" s="279"/>
      <c r="V13" s="279"/>
      <c r="W13" s="279"/>
      <c r="X13" s="279"/>
      <c r="Y13" s="279"/>
    </row>
    <row r="14" ht="20.1" customHeight="1" spans="1:25">
      <c r="A14" s="277"/>
      <c r="B14" s="278"/>
      <c r="C14" s="278"/>
      <c r="D14" s="279"/>
      <c r="E14" s="279"/>
      <c r="F14" s="279"/>
      <c r="G14" s="279"/>
      <c r="H14" s="279"/>
      <c r="I14" s="279"/>
      <c r="J14" s="279"/>
      <c r="K14" s="279"/>
      <c r="L14" s="279"/>
      <c r="M14" s="279"/>
      <c r="N14" s="291"/>
      <c r="O14" s="291"/>
      <c r="P14" s="291"/>
      <c r="Q14" s="291"/>
      <c r="R14" s="279"/>
      <c r="S14" s="279"/>
      <c r="T14" s="279"/>
      <c r="U14" s="279"/>
      <c r="V14" s="279"/>
      <c r="W14" s="279"/>
      <c r="X14" s="279"/>
      <c r="Y14" s="279"/>
    </row>
    <row r="15" ht="20.1" customHeight="1" spans="1:25">
      <c r="A15" s="277"/>
      <c r="B15" s="278"/>
      <c r="C15" s="278"/>
      <c r="D15" s="279"/>
      <c r="E15" s="279"/>
      <c r="F15" s="279"/>
      <c r="G15" s="279"/>
      <c r="H15" s="279"/>
      <c r="I15" s="279"/>
      <c r="J15" s="279"/>
      <c r="K15" s="279"/>
      <c r="L15" s="279"/>
      <c r="M15" s="279"/>
      <c r="N15" s="291"/>
      <c r="O15" s="291"/>
      <c r="P15" s="291"/>
      <c r="Q15" s="291"/>
      <c r="R15" s="279"/>
      <c r="S15" s="279"/>
      <c r="T15" s="279"/>
      <c r="U15" s="279"/>
      <c r="V15" s="279"/>
      <c r="W15" s="279"/>
      <c r="X15" s="279"/>
      <c r="Y15" s="279"/>
    </row>
  </sheetData>
  <sheetProtection formatCells="0" formatColumns="0" formatRows="0"/>
  <mergeCells count="16">
    <mergeCell ref="A2:Q2"/>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s>
  <printOptions horizontalCentered="1"/>
  <pageMargins left="0.47" right="0.21" top="0.64" bottom="0.72" header="0.5" footer="0.5"/>
  <pageSetup paperSize="9" scale="91" orientation="landscape"/>
  <headerFooter alignWithMargins="0">
    <oddFooter>&amp;C第 &amp;P 页，共 &amp;N 页</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3:J8"/>
  <sheetViews>
    <sheetView showGridLines="0" showZeros="0" workbookViewId="0">
      <selection activeCell="H20" sqref="H20"/>
    </sheetView>
  </sheetViews>
  <sheetFormatPr defaultColWidth="9.16666666666667" defaultRowHeight="12.75" customHeight="1" outlineLevelRow="7"/>
  <cols>
    <col min="1" max="5" width="13.8333333333333" customWidth="1"/>
    <col min="6" max="6" width="18.3333333333333" customWidth="1"/>
    <col min="7" max="7" width="13.8333333333333" customWidth="1"/>
    <col min="8" max="8" width="23.1666666666667" customWidth="1"/>
    <col min="9" max="9" width="13.8333333333333" customWidth="1"/>
    <col min="10" max="10" width="23.1666666666667" customWidth="1"/>
  </cols>
  <sheetData>
    <row r="3" ht="52.5" customHeight="1" spans="1:10">
      <c r="A3" s="152" t="s">
        <v>235</v>
      </c>
      <c r="B3" s="152"/>
      <c r="C3" s="152"/>
      <c r="D3" s="152"/>
      <c r="E3" s="152"/>
      <c r="F3" s="152"/>
      <c r="G3" s="152"/>
      <c r="H3" s="152"/>
      <c r="I3" s="152"/>
      <c r="J3" s="152"/>
    </row>
    <row r="4" ht="20.25" customHeight="1" spans="1:10">
      <c r="A4" s="152"/>
      <c r="B4" s="152"/>
      <c r="C4" s="152"/>
      <c r="D4" s="152"/>
      <c r="E4" s="152"/>
      <c r="F4" s="152"/>
      <c r="G4" s="152"/>
      <c r="H4" s="152"/>
      <c r="I4" s="152"/>
      <c r="J4" s="152"/>
    </row>
    <row r="5" s="70" customFormat="1" ht="21" customHeight="1" spans="1:10">
      <c r="A5" s="167" t="s">
        <v>73</v>
      </c>
      <c r="B5" s="168"/>
      <c r="C5" s="168"/>
      <c r="D5" s="168"/>
      <c r="E5" s="168"/>
      <c r="F5" s="168"/>
      <c r="G5" s="168"/>
      <c r="H5" s="168"/>
      <c r="I5" s="168"/>
      <c r="J5" s="168"/>
    </row>
    <row r="6" ht="22.5" customHeight="1" spans="1:10">
      <c r="A6" s="169" t="s">
        <v>122</v>
      </c>
      <c r="B6" s="169"/>
      <c r="C6" s="169"/>
      <c r="D6" s="169"/>
      <c r="E6" s="169" t="s">
        <v>76</v>
      </c>
      <c r="F6" s="169" t="s">
        <v>236</v>
      </c>
      <c r="G6" s="169" t="s">
        <v>230</v>
      </c>
      <c r="H6" s="169" t="s">
        <v>232</v>
      </c>
      <c r="I6" s="169" t="s">
        <v>237</v>
      </c>
      <c r="J6" s="169" t="s">
        <v>238</v>
      </c>
    </row>
    <row r="7" ht="22.5" customHeight="1" spans="1:10">
      <c r="A7" s="171" t="s">
        <v>94</v>
      </c>
      <c r="B7" s="171" t="s">
        <v>95</v>
      </c>
      <c r="C7" s="171" t="s">
        <v>96</v>
      </c>
      <c r="D7" s="171" t="s">
        <v>92</v>
      </c>
      <c r="E7" s="172"/>
      <c r="F7" s="172"/>
      <c r="G7" s="172"/>
      <c r="H7" s="172"/>
      <c r="I7" s="172"/>
      <c r="J7" s="172"/>
    </row>
    <row r="8" s="70" customFormat="1" ht="27" customHeight="1" spans="1:10">
      <c r="A8" s="204"/>
      <c r="B8" s="204"/>
      <c r="C8" s="204"/>
      <c r="D8" s="204"/>
      <c r="E8" s="275"/>
      <c r="F8" s="275"/>
      <c r="G8" s="275"/>
      <c r="H8" s="275"/>
      <c r="I8" s="275"/>
      <c r="J8" s="276"/>
    </row>
  </sheetData>
  <sheetProtection formatCells="0" formatColumns="0" formatRows="0"/>
  <mergeCells count="9">
    <mergeCell ref="A3:J3"/>
    <mergeCell ref="A4:J4"/>
    <mergeCell ref="A6:D6"/>
    <mergeCell ref="E6:E7"/>
    <mergeCell ref="F6:F7"/>
    <mergeCell ref="G6:G7"/>
    <mergeCell ref="H6:H7"/>
    <mergeCell ref="I6:I7"/>
    <mergeCell ref="J6:J7"/>
  </mergeCells>
  <printOptions gridLines="1"/>
  <pageMargins left="0.748031496062992" right="0.551181102362205" top="0.984251968503937" bottom="0.984251968503937" header="0.511811023622047" footer="0.511811023622047"/>
  <pageSetup paperSize="1" scale="93" orientation="landscape"/>
  <headerFooter alignWithMargins="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8"/>
  <sheetViews>
    <sheetView showGridLines="0" showZeros="0" topLeftCell="A10" workbookViewId="0">
      <selection activeCell="D14" sqref="D14"/>
    </sheetView>
  </sheetViews>
  <sheetFormatPr defaultColWidth="9.16666666666667" defaultRowHeight="12.75" customHeight="1" outlineLevelCol="6"/>
  <cols>
    <col min="1" max="1" width="49.5" customWidth="1"/>
    <col min="2" max="2" width="23.5" customWidth="1"/>
    <col min="3" max="3" width="43.8333333333333" customWidth="1"/>
    <col min="4" max="4" width="25.1666666666667" customWidth="1"/>
    <col min="5" max="5" width="17.6666666666667" customWidth="1"/>
    <col min="6" max="6" width="15.3333333333333" customWidth="1"/>
  </cols>
  <sheetData>
    <row r="1" ht="21" customHeight="1" spans="1:7">
      <c r="A1" s="152" t="s">
        <v>239</v>
      </c>
      <c r="B1" s="152"/>
      <c r="C1" s="152"/>
      <c r="D1" s="152"/>
      <c r="E1" s="245"/>
      <c r="F1" s="245"/>
      <c r="G1" s="245"/>
    </row>
    <row r="2" ht="21" customHeight="1" spans="1:7">
      <c r="A2" s="246" t="s">
        <v>1</v>
      </c>
      <c r="B2" s="247"/>
      <c r="C2" s="247"/>
      <c r="D2" s="248" t="s">
        <v>2</v>
      </c>
      <c r="E2" s="176"/>
      <c r="F2" s="176"/>
      <c r="G2" s="176"/>
    </row>
    <row r="3" ht="21" customHeight="1" spans="1:7">
      <c r="A3" s="249" t="s">
        <v>3</v>
      </c>
      <c r="B3" s="250"/>
      <c r="C3" s="81" t="s">
        <v>4</v>
      </c>
      <c r="D3" s="81"/>
      <c r="E3" s="81"/>
      <c r="F3" s="81"/>
      <c r="G3" s="176"/>
    </row>
    <row r="4" ht="21" customHeight="1" spans="1:7">
      <c r="A4" s="32" t="s">
        <v>5</v>
      </c>
      <c r="B4" s="121" t="s">
        <v>6</v>
      </c>
      <c r="C4" s="251" t="s">
        <v>5</v>
      </c>
      <c r="D4" s="252" t="s">
        <v>82</v>
      </c>
      <c r="E4" s="253" t="s">
        <v>240</v>
      </c>
      <c r="F4" s="253" t="s">
        <v>241</v>
      </c>
      <c r="G4" s="176"/>
    </row>
    <row r="5" s="70" customFormat="1" ht="21" customHeight="1" spans="1:7">
      <c r="A5" s="254" t="s">
        <v>7</v>
      </c>
      <c r="B5" s="138">
        <f>B6+B7+B12</f>
        <v>15565.3</v>
      </c>
      <c r="C5" s="255" t="s">
        <v>8</v>
      </c>
      <c r="D5" s="256">
        <f>SUM(E5:F5)</f>
        <v>15548.84</v>
      </c>
      <c r="E5" s="257">
        <f>'13.一般公共预算支出表'!E7</f>
        <v>15548.84</v>
      </c>
      <c r="F5" s="174">
        <v>0</v>
      </c>
      <c r="G5" s="258"/>
    </row>
    <row r="6" s="70" customFormat="1" ht="21" customHeight="1" spans="1:7">
      <c r="A6" s="254" t="s">
        <v>11</v>
      </c>
      <c r="B6" s="259">
        <f>'13.一般公共预算支出表'!E6</f>
        <v>15565.3</v>
      </c>
      <c r="C6" s="260" t="s">
        <v>12</v>
      </c>
      <c r="D6" s="256">
        <f t="shared" ref="D6:D25" si="0">SUM(E6:F6)</f>
        <v>0</v>
      </c>
      <c r="E6" s="257">
        <v>0</v>
      </c>
      <c r="F6" s="261">
        <v>0</v>
      </c>
      <c r="G6" s="258"/>
    </row>
    <row r="7" s="70" customFormat="1" ht="21" customHeight="1" spans="1:7">
      <c r="A7" s="254" t="s">
        <v>15</v>
      </c>
      <c r="B7" s="138">
        <v>0</v>
      </c>
      <c r="C7" s="255" t="s">
        <v>16</v>
      </c>
      <c r="D7" s="256">
        <f t="shared" si="0"/>
        <v>0</v>
      </c>
      <c r="E7" s="257">
        <v>0</v>
      </c>
      <c r="F7" s="262">
        <v>0</v>
      </c>
      <c r="G7" s="258"/>
    </row>
    <row r="8" s="70" customFormat="1" ht="21" customHeight="1" spans="1:7">
      <c r="A8" s="254" t="s">
        <v>19</v>
      </c>
      <c r="B8" s="259">
        <v>0</v>
      </c>
      <c r="C8" s="263" t="s">
        <v>20</v>
      </c>
      <c r="D8" s="256">
        <f t="shared" si="0"/>
        <v>0</v>
      </c>
      <c r="E8" s="257">
        <v>0</v>
      </c>
      <c r="F8" s="262">
        <v>0</v>
      </c>
      <c r="G8" s="258"/>
    </row>
    <row r="9" s="70" customFormat="1" ht="21" customHeight="1" spans="1:7">
      <c r="A9" s="254" t="s">
        <v>23</v>
      </c>
      <c r="B9" s="256">
        <v>0</v>
      </c>
      <c r="C9" s="255" t="s">
        <v>24</v>
      </c>
      <c r="D9" s="256">
        <f t="shared" si="0"/>
        <v>0</v>
      </c>
      <c r="E9" s="257">
        <v>0</v>
      </c>
      <c r="F9" s="262">
        <v>0</v>
      </c>
      <c r="G9" s="258"/>
    </row>
    <row r="10" s="70" customFormat="1" ht="21" customHeight="1" spans="1:7">
      <c r="A10" s="254" t="s">
        <v>27</v>
      </c>
      <c r="B10" s="256">
        <v>0</v>
      </c>
      <c r="C10" s="255" t="s">
        <v>28</v>
      </c>
      <c r="D10" s="256">
        <f t="shared" si="0"/>
        <v>0</v>
      </c>
      <c r="E10" s="257">
        <v>0</v>
      </c>
      <c r="F10" s="262">
        <v>0</v>
      </c>
      <c r="G10" s="258"/>
    </row>
    <row r="11" s="70" customFormat="1" ht="21" customHeight="1" spans="1:7">
      <c r="A11" s="254" t="s">
        <v>31</v>
      </c>
      <c r="B11" s="138">
        <v>0</v>
      </c>
      <c r="C11" s="255" t="s">
        <v>32</v>
      </c>
      <c r="D11" s="256">
        <f t="shared" si="0"/>
        <v>0</v>
      </c>
      <c r="E11" s="257">
        <v>0</v>
      </c>
      <c r="F11" s="262">
        <v>0</v>
      </c>
      <c r="G11" s="258"/>
    </row>
    <row r="12" s="70" customFormat="1" ht="21" customHeight="1" spans="1:7">
      <c r="A12" s="264" t="s">
        <v>34</v>
      </c>
      <c r="B12" s="265">
        <v>0</v>
      </c>
      <c r="C12" s="255" t="s">
        <v>35</v>
      </c>
      <c r="D12" s="256">
        <f t="shared" si="0"/>
        <v>16.46</v>
      </c>
      <c r="E12" s="257">
        <v>16.46</v>
      </c>
      <c r="F12" s="262">
        <v>0</v>
      </c>
      <c r="G12" s="258"/>
    </row>
    <row r="13" s="70" customFormat="1" ht="21" customHeight="1" spans="1:7">
      <c r="A13" s="254" t="s">
        <v>38</v>
      </c>
      <c r="B13" s="138">
        <v>0</v>
      </c>
      <c r="C13" s="255" t="s">
        <v>39</v>
      </c>
      <c r="D13" s="256">
        <f t="shared" si="0"/>
        <v>0</v>
      </c>
      <c r="E13" s="257">
        <v>0</v>
      </c>
      <c r="F13" s="262">
        <v>0</v>
      </c>
      <c r="G13" s="258"/>
    </row>
    <row r="14" s="70" customFormat="1" ht="21" customHeight="1" spans="1:7">
      <c r="A14" s="254"/>
      <c r="B14" s="259"/>
      <c r="C14" s="255" t="s">
        <v>43</v>
      </c>
      <c r="D14" s="256">
        <f t="shared" si="0"/>
        <v>0</v>
      </c>
      <c r="E14" s="257">
        <v>0</v>
      </c>
      <c r="F14" s="262">
        <v>0</v>
      </c>
      <c r="G14" s="258"/>
    </row>
    <row r="15" s="70" customFormat="1" ht="21" customHeight="1" spans="1:7">
      <c r="A15" s="254"/>
      <c r="B15" s="256"/>
      <c r="C15" s="255" t="s">
        <v>47</v>
      </c>
      <c r="D15" s="256">
        <f t="shared" si="0"/>
        <v>0</v>
      </c>
      <c r="E15" s="257">
        <v>0</v>
      </c>
      <c r="F15" s="262">
        <v>0</v>
      </c>
      <c r="G15" s="258"/>
    </row>
    <row r="16" s="70" customFormat="1" ht="21" customHeight="1" spans="1:7">
      <c r="A16" s="254"/>
      <c r="B16" s="138"/>
      <c r="C16" s="255" t="s">
        <v>51</v>
      </c>
      <c r="D16" s="256">
        <f t="shared" si="0"/>
        <v>0</v>
      </c>
      <c r="E16" s="257">
        <v>0</v>
      </c>
      <c r="F16" s="262">
        <v>0</v>
      </c>
      <c r="G16" s="258"/>
    </row>
    <row r="17" s="70" customFormat="1" ht="21" customHeight="1" spans="1:7">
      <c r="A17" s="266"/>
      <c r="B17" s="267"/>
      <c r="C17" s="268" t="s">
        <v>54</v>
      </c>
      <c r="D17" s="256">
        <f t="shared" si="0"/>
        <v>0</v>
      </c>
      <c r="E17" s="257">
        <v>0</v>
      </c>
      <c r="F17" s="262">
        <v>0</v>
      </c>
      <c r="G17" s="258"/>
    </row>
    <row r="18" s="70" customFormat="1" ht="21" customHeight="1" spans="1:7">
      <c r="A18" s="266"/>
      <c r="B18" s="138"/>
      <c r="C18" s="269" t="s">
        <v>57</v>
      </c>
      <c r="D18" s="256">
        <f t="shared" si="0"/>
        <v>0</v>
      </c>
      <c r="E18" s="257">
        <v>0</v>
      </c>
      <c r="F18" s="262">
        <v>0</v>
      </c>
      <c r="G18" s="258"/>
    </row>
    <row r="19" s="70" customFormat="1" ht="21" customHeight="1" spans="1:7">
      <c r="A19" s="266"/>
      <c r="B19" s="138"/>
      <c r="C19" s="269" t="s">
        <v>242</v>
      </c>
      <c r="D19" s="256">
        <f t="shared" si="0"/>
        <v>0</v>
      </c>
      <c r="E19" s="257">
        <v>0</v>
      </c>
      <c r="F19" s="174">
        <v>0</v>
      </c>
      <c r="G19" s="258"/>
    </row>
    <row r="20" s="70" customFormat="1" ht="21" customHeight="1" spans="1:7">
      <c r="A20" s="266"/>
      <c r="B20" s="138"/>
      <c r="C20" s="269" t="s">
        <v>243</v>
      </c>
      <c r="D20" s="256">
        <f t="shared" si="0"/>
        <v>0</v>
      </c>
      <c r="E20" s="257">
        <v>0</v>
      </c>
      <c r="F20" s="261">
        <v>0</v>
      </c>
      <c r="G20" s="258"/>
    </row>
    <row r="21" s="70" customFormat="1" ht="21" customHeight="1" spans="1:7">
      <c r="A21" s="266"/>
      <c r="B21" s="138"/>
      <c r="C21" s="269" t="s">
        <v>244</v>
      </c>
      <c r="D21" s="256">
        <f t="shared" si="0"/>
        <v>0</v>
      </c>
      <c r="E21" s="257">
        <v>0</v>
      </c>
      <c r="F21" s="262">
        <v>0</v>
      </c>
      <c r="G21" s="258"/>
    </row>
    <row r="22" s="70" customFormat="1" ht="21" customHeight="1" spans="1:7">
      <c r="A22" s="266"/>
      <c r="B22" s="138"/>
      <c r="C22" s="269" t="s">
        <v>245</v>
      </c>
      <c r="D22" s="256">
        <f t="shared" si="0"/>
        <v>0</v>
      </c>
      <c r="E22" s="205">
        <v>0</v>
      </c>
      <c r="F22" s="174">
        <v>0</v>
      </c>
      <c r="G22" s="258"/>
    </row>
    <row r="23" s="70" customFormat="1" ht="21.75" customHeight="1" spans="1:7">
      <c r="A23" s="266"/>
      <c r="B23" s="138"/>
      <c r="C23" s="269" t="s">
        <v>246</v>
      </c>
      <c r="D23" s="256">
        <f t="shared" si="0"/>
        <v>0</v>
      </c>
      <c r="E23" s="270">
        <v>0</v>
      </c>
      <c r="F23" s="261">
        <v>0</v>
      </c>
      <c r="G23" s="258"/>
    </row>
    <row r="24" s="70" customFormat="1" ht="21" customHeight="1" spans="1:7">
      <c r="A24" s="266"/>
      <c r="B24" s="138"/>
      <c r="C24" s="269" t="s">
        <v>247</v>
      </c>
      <c r="D24" s="256">
        <f t="shared" si="0"/>
        <v>0</v>
      </c>
      <c r="E24" s="271">
        <v>0</v>
      </c>
      <c r="F24" s="262">
        <v>0</v>
      </c>
      <c r="G24" s="258"/>
    </row>
    <row r="25" s="70" customFormat="1" ht="21" customHeight="1" spans="1:7">
      <c r="A25" s="266"/>
      <c r="B25" s="256"/>
      <c r="C25" s="269" t="s">
        <v>248</v>
      </c>
      <c r="D25" s="256">
        <f t="shared" si="0"/>
        <v>0</v>
      </c>
      <c r="E25" s="205">
        <v>0</v>
      </c>
      <c r="F25" s="174">
        <v>0</v>
      </c>
      <c r="G25" s="258"/>
    </row>
    <row r="26" s="70" customFormat="1" ht="21" customHeight="1" spans="1:7">
      <c r="A26" s="272" t="s">
        <v>70</v>
      </c>
      <c r="B26" s="138">
        <f>B5+B13</f>
        <v>15565.3</v>
      </c>
      <c r="C26" s="273" t="s">
        <v>71</v>
      </c>
      <c r="D26" s="138">
        <f>SUM(D5:D25)</f>
        <v>15565.3</v>
      </c>
      <c r="E26" s="267">
        <f>SUM(E5:E25)</f>
        <v>15565.3</v>
      </c>
      <c r="F26" s="274">
        <v>0</v>
      </c>
      <c r="G26" s="258"/>
    </row>
    <row r="27" ht="21" customHeight="1" spans="1:7">
      <c r="A27" s="176"/>
      <c r="B27" s="176"/>
      <c r="C27" s="176"/>
      <c r="D27" s="176"/>
      <c r="E27" s="176"/>
      <c r="F27" s="176"/>
      <c r="G27" s="176"/>
    </row>
    <row r="28" ht="21" customHeight="1" spans="3:3">
      <c r="C28" s="66"/>
    </row>
  </sheetData>
  <sheetProtection formatCells="0" formatColumns="0" formatRows="0"/>
  <mergeCells count="3">
    <mergeCell ref="A1:D1"/>
    <mergeCell ref="A2:C2"/>
    <mergeCell ref="C3:F3"/>
  </mergeCells>
  <printOptions horizontalCentered="1"/>
  <pageMargins left="0.94" right="0.196850393700787" top="0.78740157480315" bottom="0.590551181102362" header="0" footer="0"/>
  <pageSetup paperSize="9" scale="90" orientation="landscape"/>
  <headerFooter alignWithMargins="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21"/>
  <sheetViews>
    <sheetView showGridLines="0" showZeros="0" topLeftCell="A4" workbookViewId="0">
      <selection activeCell="U20" sqref="U20"/>
    </sheetView>
  </sheetViews>
  <sheetFormatPr defaultColWidth="9.16666666666667" defaultRowHeight="12.75" customHeight="1"/>
  <cols>
    <col min="1" max="3" width="9.16666666666667" customWidth="1"/>
    <col min="4" max="4" width="20.8333333333333" customWidth="1"/>
    <col min="5" max="5" width="13.6666666666667" customWidth="1"/>
    <col min="6" max="10" width="10.8333333333333" customWidth="1"/>
    <col min="11" max="19" width="12.3333333333333" customWidth="1"/>
  </cols>
  <sheetData>
    <row r="1" ht="78" customHeight="1" spans="1:19">
      <c r="A1" s="153" t="s">
        <v>249</v>
      </c>
      <c r="B1" s="153"/>
      <c r="C1" s="153"/>
      <c r="D1" s="153"/>
      <c r="E1" s="153"/>
      <c r="F1" s="153"/>
      <c r="G1" s="153"/>
      <c r="H1" s="153"/>
      <c r="I1" s="153"/>
      <c r="J1" s="153"/>
      <c r="K1" s="153"/>
      <c r="L1" s="153"/>
      <c r="M1" s="153"/>
      <c r="N1" s="153"/>
      <c r="O1" s="153"/>
      <c r="P1" s="153"/>
      <c r="Q1" s="153"/>
      <c r="R1" s="153"/>
      <c r="S1" s="153"/>
    </row>
    <row r="2" ht="39.75" customHeight="1" spans="1:19">
      <c r="A2" s="239" t="s">
        <v>89</v>
      </c>
      <c r="B2" s="66"/>
      <c r="S2" s="87" t="s">
        <v>2</v>
      </c>
    </row>
    <row r="3" ht="23.25" customHeight="1" spans="1:19">
      <c r="A3" s="118" t="s">
        <v>122</v>
      </c>
      <c r="B3" s="118"/>
      <c r="C3" s="118"/>
      <c r="D3" s="118"/>
      <c r="E3" s="118" t="s">
        <v>76</v>
      </c>
      <c r="F3" s="118" t="s">
        <v>124</v>
      </c>
      <c r="G3" s="118"/>
      <c r="H3" s="118"/>
      <c r="I3" s="118"/>
      <c r="J3" s="118"/>
      <c r="K3" s="118" t="s">
        <v>125</v>
      </c>
      <c r="L3" s="118"/>
      <c r="M3" s="118"/>
      <c r="N3" s="118"/>
      <c r="O3" s="118"/>
      <c r="P3" s="118"/>
      <c r="Q3" s="118"/>
      <c r="R3" s="118"/>
      <c r="S3" s="118"/>
    </row>
    <row r="4" ht="23.25" customHeight="1" spans="1:19">
      <c r="A4" s="118" t="s">
        <v>91</v>
      </c>
      <c r="B4" s="118"/>
      <c r="C4" s="118"/>
      <c r="D4" s="118" t="s">
        <v>92</v>
      </c>
      <c r="E4" s="118"/>
      <c r="F4" s="118" t="s">
        <v>82</v>
      </c>
      <c r="G4" s="118" t="s">
        <v>127</v>
      </c>
      <c r="H4" s="118" t="s">
        <v>128</v>
      </c>
      <c r="I4" s="118" t="s">
        <v>129</v>
      </c>
      <c r="J4" s="118" t="s">
        <v>130</v>
      </c>
      <c r="K4" s="118" t="s">
        <v>82</v>
      </c>
      <c r="L4" s="118" t="s">
        <v>129</v>
      </c>
      <c r="M4" s="118" t="s">
        <v>132</v>
      </c>
      <c r="N4" s="118" t="s">
        <v>250</v>
      </c>
      <c r="O4" s="118" t="s">
        <v>251</v>
      </c>
      <c r="P4" s="118" t="s">
        <v>136</v>
      </c>
      <c r="Q4" s="118" t="s">
        <v>252</v>
      </c>
      <c r="R4" s="118" t="s">
        <v>253</v>
      </c>
      <c r="S4" s="118" t="s">
        <v>138</v>
      </c>
    </row>
    <row r="5" ht="23.25" customHeight="1" spans="1:19">
      <c r="A5" s="156" t="s">
        <v>94</v>
      </c>
      <c r="B5" s="156" t="s">
        <v>95</v>
      </c>
      <c r="C5" s="156" t="s">
        <v>96</v>
      </c>
      <c r="D5" s="123"/>
      <c r="E5" s="123"/>
      <c r="F5" s="123"/>
      <c r="G5" s="123"/>
      <c r="H5" s="123"/>
      <c r="I5" s="123"/>
      <c r="J5" s="123"/>
      <c r="K5" s="123"/>
      <c r="L5" s="123"/>
      <c r="M5" s="123"/>
      <c r="N5" s="123"/>
      <c r="O5" s="123"/>
      <c r="P5" s="123"/>
      <c r="Q5" s="123"/>
      <c r="R5" s="123"/>
      <c r="S5" s="123"/>
    </row>
    <row r="6" s="70" customFormat="1" ht="27.95" customHeight="1" spans="1:19">
      <c r="A6" s="240"/>
      <c r="B6" s="240"/>
      <c r="C6" s="240"/>
      <c r="D6" s="244" t="s">
        <v>82</v>
      </c>
      <c r="E6" s="159">
        <f>F6+K6</f>
        <v>15565.3</v>
      </c>
      <c r="F6" s="159">
        <f>SUM(G6:J6)</f>
        <v>560.3</v>
      </c>
      <c r="G6" s="159">
        <v>411.3</v>
      </c>
      <c r="H6" s="159">
        <f>SUM(H7)</f>
        <v>149</v>
      </c>
      <c r="I6" s="159">
        <v>0</v>
      </c>
      <c r="J6" s="159">
        <v>0</v>
      </c>
      <c r="K6" s="159">
        <v>15005</v>
      </c>
      <c r="L6" s="174">
        <v>0</v>
      </c>
      <c r="M6" s="205">
        <v>15005</v>
      </c>
      <c r="N6" s="174">
        <v>0</v>
      </c>
      <c r="O6" s="205">
        <v>0</v>
      </c>
      <c r="P6" s="174">
        <v>0</v>
      </c>
      <c r="Q6" s="205">
        <v>0</v>
      </c>
      <c r="R6" s="159">
        <v>0</v>
      </c>
      <c r="S6" s="174">
        <v>0</v>
      </c>
    </row>
    <row r="7" ht="27.95" customHeight="1" spans="1:19">
      <c r="A7" s="240" t="s">
        <v>97</v>
      </c>
      <c r="B7" s="240"/>
      <c r="C7" s="240"/>
      <c r="D7" s="244" t="s">
        <v>98</v>
      </c>
      <c r="E7" s="159">
        <f t="shared" ref="E7:E9" si="0">F7+K7</f>
        <v>15548.84</v>
      </c>
      <c r="F7" s="159">
        <f t="shared" ref="F7:F9" si="1">SUM(G7:J7)</f>
        <v>543.84</v>
      </c>
      <c r="G7" s="159">
        <v>394.84</v>
      </c>
      <c r="H7" s="159">
        <f>SUM(H8)</f>
        <v>149</v>
      </c>
      <c r="I7" s="159">
        <v>0</v>
      </c>
      <c r="J7" s="159">
        <v>0</v>
      </c>
      <c r="K7" s="159">
        <v>15005</v>
      </c>
      <c r="L7" s="174">
        <v>0</v>
      </c>
      <c r="M7" s="205">
        <v>15005</v>
      </c>
      <c r="N7" s="174">
        <v>0</v>
      </c>
      <c r="O7" s="205">
        <v>0</v>
      </c>
      <c r="P7" s="174">
        <v>0</v>
      </c>
      <c r="Q7" s="205">
        <v>0</v>
      </c>
      <c r="R7" s="159">
        <v>0</v>
      </c>
      <c r="S7" s="174">
        <v>0</v>
      </c>
    </row>
    <row r="8" ht="27.95" customHeight="1" spans="1:19">
      <c r="A8" s="240"/>
      <c r="B8" s="240" t="s">
        <v>100</v>
      </c>
      <c r="C8" s="240"/>
      <c r="D8" s="244" t="s">
        <v>101</v>
      </c>
      <c r="E8" s="159">
        <f t="shared" si="0"/>
        <v>15543.84</v>
      </c>
      <c r="F8" s="159">
        <f t="shared" si="1"/>
        <v>543.84</v>
      </c>
      <c r="G8" s="159">
        <v>394.84</v>
      </c>
      <c r="H8" s="159">
        <f>SUM(H9:H10)</f>
        <v>149</v>
      </c>
      <c r="I8" s="159">
        <v>0</v>
      </c>
      <c r="J8" s="159">
        <v>0</v>
      </c>
      <c r="K8" s="159">
        <v>15000</v>
      </c>
      <c r="L8" s="174">
        <v>0</v>
      </c>
      <c r="M8" s="205">
        <v>15000</v>
      </c>
      <c r="N8" s="174">
        <v>0</v>
      </c>
      <c r="O8" s="205">
        <v>0</v>
      </c>
      <c r="P8" s="174">
        <v>0</v>
      </c>
      <c r="Q8" s="205">
        <v>0</v>
      </c>
      <c r="R8" s="159">
        <v>0</v>
      </c>
      <c r="S8" s="174">
        <v>0</v>
      </c>
    </row>
    <row r="9" ht="27.95" customHeight="1" spans="1:19">
      <c r="A9" s="240" t="s">
        <v>99</v>
      </c>
      <c r="B9" s="240" t="s">
        <v>103</v>
      </c>
      <c r="C9" s="240" t="s">
        <v>104</v>
      </c>
      <c r="D9" s="244" t="s">
        <v>105</v>
      </c>
      <c r="E9" s="159">
        <f t="shared" si="0"/>
        <v>543.84</v>
      </c>
      <c r="F9" s="159">
        <f t="shared" si="1"/>
        <v>543.84</v>
      </c>
      <c r="G9" s="159">
        <v>394.84</v>
      </c>
      <c r="H9" s="159">
        <f>34.75+66+3.25+45</f>
        <v>149</v>
      </c>
      <c r="I9" s="159">
        <v>0</v>
      </c>
      <c r="J9" s="159">
        <v>0</v>
      </c>
      <c r="K9" s="159">
        <v>0</v>
      </c>
      <c r="L9" s="174">
        <v>0</v>
      </c>
      <c r="M9" s="205">
        <v>0</v>
      </c>
      <c r="N9" s="174">
        <v>0</v>
      </c>
      <c r="O9" s="205">
        <v>0</v>
      </c>
      <c r="P9" s="174">
        <v>0</v>
      </c>
      <c r="Q9" s="205">
        <v>0</v>
      </c>
      <c r="R9" s="159">
        <v>0</v>
      </c>
      <c r="S9" s="174">
        <v>0</v>
      </c>
    </row>
    <row r="10" ht="27.95" customHeight="1" spans="1:19">
      <c r="A10" s="240" t="s">
        <v>99</v>
      </c>
      <c r="B10" s="240" t="s">
        <v>103</v>
      </c>
      <c r="C10" s="240" t="s">
        <v>106</v>
      </c>
      <c r="D10" s="244" t="s">
        <v>107</v>
      </c>
      <c r="E10" s="159">
        <v>15000</v>
      </c>
      <c r="F10" s="159">
        <v>0</v>
      </c>
      <c r="G10" s="159">
        <v>0</v>
      </c>
      <c r="H10" s="159">
        <v>0</v>
      </c>
      <c r="I10" s="159">
        <v>0</v>
      </c>
      <c r="J10" s="159">
        <v>0</v>
      </c>
      <c r="K10" s="159">
        <v>15000</v>
      </c>
      <c r="L10" s="174">
        <v>0</v>
      </c>
      <c r="M10" s="205">
        <v>15000</v>
      </c>
      <c r="N10" s="174">
        <v>0</v>
      </c>
      <c r="O10" s="205">
        <v>0</v>
      </c>
      <c r="P10" s="174">
        <v>0</v>
      </c>
      <c r="Q10" s="205">
        <v>0</v>
      </c>
      <c r="R10" s="159">
        <v>0</v>
      </c>
      <c r="S10" s="174">
        <v>0</v>
      </c>
    </row>
    <row r="11" ht="27.95" customHeight="1" spans="1:19">
      <c r="A11" s="240"/>
      <c r="B11" s="240" t="s">
        <v>106</v>
      </c>
      <c r="C11" s="240"/>
      <c r="D11" s="244" t="s">
        <v>108</v>
      </c>
      <c r="E11" s="159">
        <v>5</v>
      </c>
      <c r="F11" s="159">
        <v>0</v>
      </c>
      <c r="G11" s="159">
        <v>0</v>
      </c>
      <c r="H11" s="159">
        <v>0</v>
      </c>
      <c r="I11" s="159">
        <v>0</v>
      </c>
      <c r="J11" s="159">
        <v>0</v>
      </c>
      <c r="K11" s="159">
        <v>5</v>
      </c>
      <c r="L11" s="174">
        <v>0</v>
      </c>
      <c r="M11" s="205">
        <v>5</v>
      </c>
      <c r="N11" s="174">
        <v>0</v>
      </c>
      <c r="O11" s="205">
        <v>0</v>
      </c>
      <c r="P11" s="174">
        <v>0</v>
      </c>
      <c r="Q11" s="205">
        <v>0</v>
      </c>
      <c r="R11" s="159">
        <v>0</v>
      </c>
      <c r="S11" s="174">
        <v>0</v>
      </c>
    </row>
    <row r="12" ht="27.95" customHeight="1" spans="1:19">
      <c r="A12" s="240" t="s">
        <v>99</v>
      </c>
      <c r="B12" s="240" t="s">
        <v>109</v>
      </c>
      <c r="C12" s="240" t="s">
        <v>106</v>
      </c>
      <c r="D12" s="244" t="s">
        <v>110</v>
      </c>
      <c r="E12" s="159">
        <v>5</v>
      </c>
      <c r="F12" s="159">
        <v>0</v>
      </c>
      <c r="G12" s="159">
        <v>0</v>
      </c>
      <c r="H12" s="159">
        <v>0</v>
      </c>
      <c r="I12" s="159">
        <v>0</v>
      </c>
      <c r="J12" s="159">
        <v>0</v>
      </c>
      <c r="K12" s="159">
        <v>5</v>
      </c>
      <c r="L12" s="174">
        <v>0</v>
      </c>
      <c r="M12" s="205">
        <v>5</v>
      </c>
      <c r="N12" s="174">
        <v>0</v>
      </c>
      <c r="O12" s="205">
        <v>0</v>
      </c>
      <c r="P12" s="174">
        <v>0</v>
      </c>
      <c r="Q12" s="205">
        <v>0</v>
      </c>
      <c r="R12" s="159">
        <v>0</v>
      </c>
      <c r="S12" s="174">
        <v>0</v>
      </c>
    </row>
    <row r="13" ht="27.95" customHeight="1" spans="1:19">
      <c r="A13" s="240" t="s">
        <v>111</v>
      </c>
      <c r="B13" s="240"/>
      <c r="C13" s="240"/>
      <c r="D13" s="244" t="s">
        <v>112</v>
      </c>
      <c r="E13" s="159">
        <v>16.46</v>
      </c>
      <c r="F13" s="159">
        <v>16.46</v>
      </c>
      <c r="G13" s="159">
        <v>16.46</v>
      </c>
      <c r="H13" s="159">
        <v>0</v>
      </c>
      <c r="I13" s="159">
        <v>0</v>
      </c>
      <c r="J13" s="159">
        <v>0</v>
      </c>
      <c r="K13" s="159">
        <v>0</v>
      </c>
      <c r="L13" s="174">
        <v>0</v>
      </c>
      <c r="M13" s="205">
        <v>0</v>
      </c>
      <c r="N13" s="174">
        <v>0</v>
      </c>
      <c r="O13" s="205">
        <v>0</v>
      </c>
      <c r="P13" s="174">
        <v>0</v>
      </c>
      <c r="Q13" s="205">
        <v>0</v>
      </c>
      <c r="R13" s="159">
        <v>0</v>
      </c>
      <c r="S13" s="174">
        <v>0</v>
      </c>
    </row>
    <row r="14" ht="27.95" customHeight="1" spans="1:19">
      <c r="A14" s="240"/>
      <c r="B14" s="240" t="s">
        <v>114</v>
      </c>
      <c r="C14" s="240"/>
      <c r="D14" s="244" t="s">
        <v>115</v>
      </c>
      <c r="E14" s="159">
        <v>16.46</v>
      </c>
      <c r="F14" s="159">
        <v>16.46</v>
      </c>
      <c r="G14" s="159">
        <v>16.46</v>
      </c>
      <c r="H14" s="159">
        <v>0</v>
      </c>
      <c r="I14" s="159">
        <v>0</v>
      </c>
      <c r="J14" s="159">
        <v>0</v>
      </c>
      <c r="K14" s="159">
        <v>0</v>
      </c>
      <c r="L14" s="174">
        <v>0</v>
      </c>
      <c r="M14" s="205">
        <v>0</v>
      </c>
      <c r="N14" s="174">
        <v>0</v>
      </c>
      <c r="O14" s="205">
        <v>0</v>
      </c>
      <c r="P14" s="174">
        <v>0</v>
      </c>
      <c r="Q14" s="205">
        <v>0</v>
      </c>
      <c r="R14" s="159">
        <v>0</v>
      </c>
      <c r="S14" s="174">
        <v>0</v>
      </c>
    </row>
    <row r="15" ht="27.95" customHeight="1" spans="1:19">
      <c r="A15" s="240" t="s">
        <v>113</v>
      </c>
      <c r="B15" s="240" t="s">
        <v>117</v>
      </c>
      <c r="C15" s="240" t="s">
        <v>104</v>
      </c>
      <c r="D15" s="244" t="s">
        <v>118</v>
      </c>
      <c r="E15" s="159">
        <v>16.46</v>
      </c>
      <c r="F15" s="159">
        <v>16.46</v>
      </c>
      <c r="G15" s="159">
        <v>16.46</v>
      </c>
      <c r="H15" s="159">
        <v>0</v>
      </c>
      <c r="I15" s="159">
        <v>0</v>
      </c>
      <c r="J15" s="159">
        <v>0</v>
      </c>
      <c r="K15" s="159">
        <v>0</v>
      </c>
      <c r="L15" s="174">
        <v>0</v>
      </c>
      <c r="M15" s="205">
        <v>0</v>
      </c>
      <c r="N15" s="174">
        <v>0</v>
      </c>
      <c r="O15" s="205">
        <v>0</v>
      </c>
      <c r="P15" s="174">
        <v>0</v>
      </c>
      <c r="Q15" s="205">
        <v>0</v>
      </c>
      <c r="R15" s="159">
        <v>0</v>
      </c>
      <c r="S15" s="174">
        <v>0</v>
      </c>
    </row>
    <row r="16" ht="27.95" customHeight="1" spans="5:18">
      <c r="E16" s="66"/>
      <c r="K16" s="66"/>
      <c r="L16" s="66"/>
      <c r="N16" s="66"/>
      <c r="P16" s="66"/>
      <c r="R16" s="66"/>
    </row>
    <row r="17" ht="27.95" customHeight="1" spans="5:17">
      <c r="E17" s="66"/>
      <c r="L17" s="66"/>
      <c r="M17" s="66"/>
      <c r="O17" s="66"/>
      <c r="P17" s="66"/>
      <c r="Q17" s="66"/>
    </row>
    <row r="18" ht="27.95" customHeight="1" spans="4:18">
      <c r="D18" s="66"/>
      <c r="I18" s="66"/>
      <c r="O18" s="66"/>
      <c r="P18" s="66"/>
      <c r="R18" s="66"/>
    </row>
    <row r="19" ht="27.95" customHeight="1"/>
    <row r="20" ht="27.95" customHeight="1"/>
    <row r="21" ht="27.95" customHeight="1" spans="15:16">
      <c r="O21" s="66"/>
      <c r="P21" s="66"/>
    </row>
  </sheetData>
  <sheetProtection formatCells="0" formatColumns="0" formatRows="0"/>
  <mergeCells count="21">
    <mergeCell ref="A1:S1"/>
    <mergeCell ref="A3:D3"/>
    <mergeCell ref="F3:J3"/>
    <mergeCell ref="K3:S3"/>
    <mergeCell ref="A4:C4"/>
    <mergeCell ref="D4:D5"/>
    <mergeCell ref="E3:E5"/>
    <mergeCell ref="F4:F5"/>
    <mergeCell ref="G4:G5"/>
    <mergeCell ref="H4:H5"/>
    <mergeCell ref="I4:I5"/>
    <mergeCell ref="J4:J5"/>
    <mergeCell ref="K4:K5"/>
    <mergeCell ref="L4:L5"/>
    <mergeCell ref="M4:M5"/>
    <mergeCell ref="N4:N5"/>
    <mergeCell ref="O4:O5"/>
    <mergeCell ref="P4:P5"/>
    <mergeCell ref="Q4:Q5"/>
    <mergeCell ref="R4:R5"/>
    <mergeCell ref="S4:S5"/>
  </mergeCells>
  <printOptions horizontalCentered="1" gridLines="1"/>
  <pageMargins left="0.74999998873613" right="0.74999998873613" top="0.999999984981507" bottom="0.999999984981507" header="0.499999992490753" footer="0.499999992490753"/>
  <pageSetup paperSize="9" scale="70" orientation="landscape"/>
  <headerFooter alignWithMargins="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8"/>
  <sheetViews>
    <sheetView showGridLines="0" showZeros="0" topLeftCell="A7" workbookViewId="0">
      <selection activeCell="F3" sqref="F3:J15"/>
    </sheetView>
  </sheetViews>
  <sheetFormatPr defaultColWidth="9.16666666666667" defaultRowHeight="12.75" customHeight="1"/>
  <cols>
    <col min="1" max="3" width="10.1666666666667" customWidth="1"/>
    <col min="4" max="10" width="18.1666666666667" customWidth="1"/>
  </cols>
  <sheetData>
    <row r="1" ht="46.5" customHeight="1" spans="1:10">
      <c r="A1" s="153" t="s">
        <v>254</v>
      </c>
      <c r="B1" s="153"/>
      <c r="C1" s="153"/>
      <c r="D1" s="153"/>
      <c r="E1" s="153"/>
      <c r="F1" s="153"/>
      <c r="G1" s="153"/>
      <c r="H1" s="153"/>
      <c r="I1" s="153"/>
      <c r="J1" s="153"/>
    </row>
    <row r="2" ht="47.25" customHeight="1" spans="1:10">
      <c r="A2" s="239" t="s">
        <v>89</v>
      </c>
      <c r="B2" s="66"/>
      <c r="J2" s="87" t="s">
        <v>2</v>
      </c>
    </row>
    <row r="3" ht="23.25" customHeight="1" spans="1:10">
      <c r="A3" s="118" t="s">
        <v>122</v>
      </c>
      <c r="B3" s="118"/>
      <c r="C3" s="118"/>
      <c r="D3" s="118"/>
      <c r="E3" s="118" t="s">
        <v>76</v>
      </c>
      <c r="F3" s="118" t="s">
        <v>124</v>
      </c>
      <c r="G3" s="118"/>
      <c r="H3" s="118"/>
      <c r="I3" s="118"/>
      <c r="J3" s="118"/>
    </row>
    <row r="4" ht="23.25" customHeight="1" spans="1:10">
      <c r="A4" s="118" t="s">
        <v>91</v>
      </c>
      <c r="B4" s="118"/>
      <c r="C4" s="118"/>
      <c r="D4" s="118" t="s">
        <v>92</v>
      </c>
      <c r="E4" s="118"/>
      <c r="F4" s="118" t="s">
        <v>82</v>
      </c>
      <c r="G4" s="118" t="s">
        <v>127</v>
      </c>
      <c r="H4" s="118" t="s">
        <v>128</v>
      </c>
      <c r="I4" s="118" t="s">
        <v>129</v>
      </c>
      <c r="J4" s="118" t="s">
        <v>130</v>
      </c>
    </row>
    <row r="5" ht="23.25" customHeight="1" spans="1:10">
      <c r="A5" s="156" t="s">
        <v>94</v>
      </c>
      <c r="B5" s="156" t="s">
        <v>95</v>
      </c>
      <c r="C5" s="156" t="s">
        <v>96</v>
      </c>
      <c r="D5" s="123"/>
      <c r="E5" s="123"/>
      <c r="F5" s="118"/>
      <c r="G5" s="118"/>
      <c r="H5" s="118"/>
      <c r="I5" s="118"/>
      <c r="J5" s="118"/>
    </row>
    <row r="6" s="70" customFormat="1" ht="27.95" customHeight="1" spans="1:10">
      <c r="A6" s="240"/>
      <c r="B6" s="240"/>
      <c r="C6" s="240"/>
      <c r="D6" s="241" t="s">
        <v>82</v>
      </c>
      <c r="E6" s="242">
        <f t="shared" ref="E6:E9" si="0">F6</f>
        <v>560.3</v>
      </c>
      <c r="F6" s="243">
        <f t="shared" ref="F6:F9" si="1">SUM(G6:J6)</f>
        <v>560.3</v>
      </c>
      <c r="G6" s="243">
        <v>411.3</v>
      </c>
      <c r="H6" s="243">
        <f>H7+H12</f>
        <v>149</v>
      </c>
      <c r="I6" s="243">
        <v>0</v>
      </c>
      <c r="J6" s="243">
        <v>0</v>
      </c>
    </row>
    <row r="7" ht="27.95" customHeight="1" spans="1:10">
      <c r="A7" s="240" t="s">
        <v>97</v>
      </c>
      <c r="B7" s="240"/>
      <c r="C7" s="240"/>
      <c r="D7" s="241" t="s">
        <v>98</v>
      </c>
      <c r="E7" s="242">
        <f t="shared" si="0"/>
        <v>543.84</v>
      </c>
      <c r="F7" s="243">
        <f t="shared" si="1"/>
        <v>543.84</v>
      </c>
      <c r="G7" s="243">
        <v>394.84</v>
      </c>
      <c r="H7" s="243">
        <f>H8</f>
        <v>149</v>
      </c>
      <c r="I7" s="243">
        <v>0</v>
      </c>
      <c r="J7" s="243">
        <v>0</v>
      </c>
    </row>
    <row r="8" ht="27.95" customHeight="1" spans="1:10">
      <c r="A8" s="240"/>
      <c r="B8" s="240" t="s">
        <v>100</v>
      </c>
      <c r="C8" s="240"/>
      <c r="D8" s="241" t="s">
        <v>101</v>
      </c>
      <c r="E8" s="242">
        <f t="shared" si="0"/>
        <v>543.84</v>
      </c>
      <c r="F8" s="243">
        <f t="shared" si="1"/>
        <v>543.84</v>
      </c>
      <c r="G8" s="243">
        <v>394.84</v>
      </c>
      <c r="H8" s="243">
        <f>H9+H10</f>
        <v>149</v>
      </c>
      <c r="I8" s="243">
        <v>0</v>
      </c>
      <c r="J8" s="243">
        <v>0</v>
      </c>
    </row>
    <row r="9" ht="27.95" customHeight="1" spans="1:10">
      <c r="A9" s="240" t="s">
        <v>99</v>
      </c>
      <c r="B9" s="240" t="s">
        <v>103</v>
      </c>
      <c r="C9" s="240" t="s">
        <v>104</v>
      </c>
      <c r="D9" s="241" t="s">
        <v>105</v>
      </c>
      <c r="E9" s="242">
        <f t="shared" si="0"/>
        <v>543.84</v>
      </c>
      <c r="F9" s="243">
        <f t="shared" si="1"/>
        <v>543.84</v>
      </c>
      <c r="G9" s="243">
        <v>394.84</v>
      </c>
      <c r="H9" s="243">
        <f>34.75+66+3.25+45</f>
        <v>149</v>
      </c>
      <c r="I9" s="243">
        <v>0</v>
      </c>
      <c r="J9" s="243">
        <v>0</v>
      </c>
    </row>
    <row r="10" ht="27.95" customHeight="1" spans="1:10">
      <c r="A10" s="240" t="s">
        <v>99</v>
      </c>
      <c r="B10" s="240" t="s">
        <v>103</v>
      </c>
      <c r="C10" s="240" t="s">
        <v>106</v>
      </c>
      <c r="D10" s="241" t="s">
        <v>107</v>
      </c>
      <c r="E10" s="242">
        <v>0</v>
      </c>
      <c r="F10" s="243">
        <v>0</v>
      </c>
      <c r="G10" s="243">
        <v>0</v>
      </c>
      <c r="H10" s="243">
        <v>0</v>
      </c>
      <c r="I10" s="243">
        <v>0</v>
      </c>
      <c r="J10" s="243">
        <v>0</v>
      </c>
    </row>
    <row r="11" ht="27.95" customHeight="1" spans="1:10">
      <c r="A11" s="240"/>
      <c r="B11" s="240" t="s">
        <v>106</v>
      </c>
      <c r="C11" s="240"/>
      <c r="D11" s="241" t="s">
        <v>108</v>
      </c>
      <c r="E11" s="242">
        <v>0</v>
      </c>
      <c r="F11" s="243">
        <v>0</v>
      </c>
      <c r="G11" s="243">
        <v>0</v>
      </c>
      <c r="H11" s="243">
        <v>0</v>
      </c>
      <c r="I11" s="243">
        <v>0</v>
      </c>
      <c r="J11" s="243">
        <v>0</v>
      </c>
    </row>
    <row r="12" ht="27.95" customHeight="1" spans="1:10">
      <c r="A12" s="240" t="s">
        <v>99</v>
      </c>
      <c r="B12" s="240" t="s">
        <v>109</v>
      </c>
      <c r="C12" s="240" t="s">
        <v>106</v>
      </c>
      <c r="D12" s="241" t="s">
        <v>110</v>
      </c>
      <c r="E12" s="242">
        <v>0</v>
      </c>
      <c r="F12" s="243">
        <v>0</v>
      </c>
      <c r="G12" s="243">
        <v>0</v>
      </c>
      <c r="H12" s="243">
        <v>0</v>
      </c>
      <c r="I12" s="243">
        <v>0</v>
      </c>
      <c r="J12" s="243">
        <v>0</v>
      </c>
    </row>
    <row r="13" ht="27.95" customHeight="1" spans="1:10">
      <c r="A13" s="240" t="s">
        <v>111</v>
      </c>
      <c r="B13" s="240"/>
      <c r="C13" s="240"/>
      <c r="D13" s="241" t="s">
        <v>112</v>
      </c>
      <c r="E13" s="242">
        <v>16.46</v>
      </c>
      <c r="F13" s="243">
        <v>16.46</v>
      </c>
      <c r="G13" s="243">
        <v>16.46</v>
      </c>
      <c r="H13" s="243">
        <v>0</v>
      </c>
      <c r="I13" s="243">
        <v>0</v>
      </c>
      <c r="J13" s="243">
        <v>0</v>
      </c>
    </row>
    <row r="14" ht="27.95" customHeight="1" spans="1:10">
      <c r="A14" s="240"/>
      <c r="B14" s="240" t="s">
        <v>114</v>
      </c>
      <c r="C14" s="240"/>
      <c r="D14" s="241" t="s">
        <v>115</v>
      </c>
      <c r="E14" s="242">
        <v>16.46</v>
      </c>
      <c r="F14" s="243">
        <v>16.46</v>
      </c>
      <c r="G14" s="243">
        <v>16.46</v>
      </c>
      <c r="H14" s="243">
        <v>0</v>
      </c>
      <c r="I14" s="243">
        <v>0</v>
      </c>
      <c r="J14" s="243">
        <v>0</v>
      </c>
    </row>
    <row r="15" ht="27.95" customHeight="1" spans="1:10">
      <c r="A15" s="240" t="s">
        <v>113</v>
      </c>
      <c r="B15" s="240" t="s">
        <v>117</v>
      </c>
      <c r="C15" s="240" t="s">
        <v>104</v>
      </c>
      <c r="D15" s="241" t="s">
        <v>118</v>
      </c>
      <c r="E15" s="242">
        <v>16.46</v>
      </c>
      <c r="F15" s="243">
        <v>16.46</v>
      </c>
      <c r="G15" s="243">
        <v>16.46</v>
      </c>
      <c r="H15" s="243">
        <v>0</v>
      </c>
      <c r="I15" s="243">
        <v>0</v>
      </c>
      <c r="J15" s="243">
        <v>0</v>
      </c>
    </row>
    <row r="16" ht="27.95" customHeight="1" spans="5:5">
      <c r="E16" s="66"/>
    </row>
    <row r="17" ht="27.95" customHeight="1" spans="5:5">
      <c r="E17" s="66"/>
    </row>
    <row r="18" ht="27.95" customHeight="1" spans="4:9">
      <c r="D18" s="66"/>
      <c r="I18" s="66"/>
    </row>
  </sheetData>
  <sheetProtection formatCells="0" formatColumns="0" formatRows="0"/>
  <mergeCells count="11">
    <mergeCell ref="A1:J1"/>
    <mergeCell ref="A3:D3"/>
    <mergeCell ref="F3:J3"/>
    <mergeCell ref="A4:C4"/>
    <mergeCell ref="D4:D5"/>
    <mergeCell ref="E3:E5"/>
    <mergeCell ref="F4:F5"/>
    <mergeCell ref="G4:G5"/>
    <mergeCell ref="H4:H5"/>
    <mergeCell ref="I4:I5"/>
    <mergeCell ref="J4:J5"/>
  </mergeCells>
  <printOptions horizontalCentered="1" gridLines="1"/>
  <pageMargins left="0.74999998873613" right="0.74999998873613" top="0.999999984981507" bottom="0.999999984981507" header="0.499999992490753" footer="0.499999992490753"/>
  <pageSetup paperSize="9" orientation="landscape"/>
  <headerFooter alignWithMargins="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W17"/>
  <sheetViews>
    <sheetView showGridLines="0" showZeros="0" workbookViewId="0">
      <selection activeCell="E9" sqref="E9"/>
    </sheetView>
  </sheetViews>
  <sheetFormatPr defaultColWidth="9.16666666666667" defaultRowHeight="12.75" customHeight="1"/>
  <cols>
    <col min="1" max="3" width="4.5" customWidth="1"/>
    <col min="4" max="4" width="9.33333333333333" customWidth="1"/>
    <col min="5" max="5" width="22.6666666666667" customWidth="1"/>
    <col min="6" max="9" width="9.83333333333333" customWidth="1"/>
    <col min="10" max="10" width="9.16666666666667" customWidth="1"/>
    <col min="11" max="12" width="9.83333333333333" customWidth="1"/>
    <col min="13" max="13" width="11.6666666666667" customWidth="1"/>
    <col min="14" max="14" width="11.8333333333333" customWidth="1"/>
    <col min="15" max="15" width="17" customWidth="1"/>
    <col min="16" max="16" width="9.16666666666667" customWidth="1"/>
    <col min="17" max="17" width="12.6666666666667" customWidth="1"/>
    <col min="18" max="18" width="13.3333333333333" customWidth="1"/>
    <col min="19" max="19" width="9.16666666666667" customWidth="1"/>
    <col min="20" max="21" width="9.83333333333333" customWidth="1"/>
    <col min="22" max="22" width="9.16666666666667" customWidth="1"/>
    <col min="23" max="23" width="9.83333333333333" customWidth="1"/>
  </cols>
  <sheetData>
    <row r="1" ht="18" customHeight="1" spans="1:23">
      <c r="A1" s="175" t="s">
        <v>255</v>
      </c>
      <c r="B1" s="176"/>
      <c r="C1" s="176"/>
      <c r="D1" s="176"/>
      <c r="E1" s="176"/>
      <c r="F1" s="176"/>
      <c r="G1" s="176"/>
      <c r="H1" s="176"/>
      <c r="I1" s="176"/>
      <c r="J1" s="176"/>
      <c r="K1" s="176"/>
      <c r="L1" s="176"/>
      <c r="M1" s="176"/>
      <c r="N1" s="176"/>
      <c r="O1" s="176"/>
      <c r="P1" s="176"/>
      <c r="Q1" s="176"/>
      <c r="R1" s="176"/>
      <c r="S1" s="176"/>
      <c r="T1" s="176"/>
      <c r="U1" s="176"/>
      <c r="V1" s="176"/>
      <c r="W1" s="176"/>
    </row>
    <row r="2" ht="22.5" customHeight="1" spans="1:23">
      <c r="A2" s="224" t="s">
        <v>256</v>
      </c>
      <c r="B2" s="224"/>
      <c r="C2" s="224"/>
      <c r="D2" s="224"/>
      <c r="E2" s="224"/>
      <c r="F2" s="224"/>
      <c r="G2" s="224"/>
      <c r="H2" s="224"/>
      <c r="I2" s="224"/>
      <c r="J2" s="224"/>
      <c r="K2" s="224"/>
      <c r="L2" s="224"/>
      <c r="M2" s="224"/>
      <c r="N2" s="224"/>
      <c r="O2" s="224"/>
      <c r="P2" s="224"/>
      <c r="Q2" s="224"/>
      <c r="R2" s="224"/>
      <c r="S2" s="224"/>
      <c r="T2" s="224"/>
      <c r="U2" s="224"/>
      <c r="V2" s="224"/>
      <c r="W2" s="224"/>
    </row>
    <row r="3" ht="43.5" customHeight="1" spans="1:23">
      <c r="A3" s="207"/>
      <c r="B3" s="179"/>
      <c r="C3" s="179"/>
      <c r="D3" s="208"/>
      <c r="E3" s="208"/>
      <c r="F3" s="210"/>
      <c r="G3" s="228"/>
      <c r="H3" s="210"/>
      <c r="I3" s="210"/>
      <c r="J3" s="210"/>
      <c r="K3" s="210"/>
      <c r="L3" s="210"/>
      <c r="M3" s="210"/>
      <c r="N3" s="210"/>
      <c r="O3" s="210"/>
      <c r="P3" s="210"/>
      <c r="Q3" s="210"/>
      <c r="R3" s="210"/>
      <c r="S3" s="210"/>
      <c r="T3" s="210"/>
      <c r="U3" s="236"/>
      <c r="V3" s="236"/>
      <c r="W3" s="236" t="s">
        <v>74</v>
      </c>
    </row>
    <row r="4" ht="36" customHeight="1" spans="1:23">
      <c r="A4" s="229" t="s">
        <v>257</v>
      </c>
      <c r="B4" s="229"/>
      <c r="C4" s="229"/>
      <c r="D4" s="229" t="s">
        <v>258</v>
      </c>
      <c r="E4" s="229" t="s">
        <v>259</v>
      </c>
      <c r="F4" s="230" t="s">
        <v>123</v>
      </c>
      <c r="G4" s="81" t="s">
        <v>260</v>
      </c>
      <c r="H4" s="81"/>
      <c r="I4" s="81"/>
      <c r="J4" s="81"/>
      <c r="K4" s="233"/>
      <c r="L4" s="229" t="s">
        <v>155</v>
      </c>
      <c r="M4" s="229"/>
      <c r="N4" s="229"/>
      <c r="O4" s="229"/>
      <c r="P4" s="229"/>
      <c r="Q4" s="229"/>
      <c r="R4" s="229"/>
      <c r="S4" s="229"/>
      <c r="T4" s="229"/>
      <c r="U4" s="237" t="s">
        <v>167</v>
      </c>
      <c r="V4" s="238" t="s">
        <v>156</v>
      </c>
      <c r="W4" s="231" t="s">
        <v>157</v>
      </c>
    </row>
    <row r="5" ht="36" customHeight="1" spans="1:23">
      <c r="A5" s="229" t="s">
        <v>94</v>
      </c>
      <c r="B5" s="229" t="s">
        <v>95</v>
      </c>
      <c r="C5" s="229" t="s">
        <v>96</v>
      </c>
      <c r="D5" s="229"/>
      <c r="E5" s="229"/>
      <c r="F5" s="231"/>
      <c r="G5" s="232" t="s">
        <v>82</v>
      </c>
      <c r="H5" s="232" t="s">
        <v>261</v>
      </c>
      <c r="I5" s="232" t="s">
        <v>159</v>
      </c>
      <c r="J5" s="232" t="s">
        <v>160</v>
      </c>
      <c r="K5" s="232" t="s">
        <v>161</v>
      </c>
      <c r="L5" s="232" t="s">
        <v>82</v>
      </c>
      <c r="M5" s="232" t="s">
        <v>262</v>
      </c>
      <c r="N5" s="232" t="s">
        <v>263</v>
      </c>
      <c r="O5" s="234" t="s">
        <v>264</v>
      </c>
      <c r="P5" s="234" t="s">
        <v>265</v>
      </c>
      <c r="Q5" s="234" t="s">
        <v>164</v>
      </c>
      <c r="R5" s="234" t="s">
        <v>165</v>
      </c>
      <c r="S5" s="234" t="s">
        <v>168</v>
      </c>
      <c r="T5" s="234" t="s">
        <v>166</v>
      </c>
      <c r="U5" s="238"/>
      <c r="V5" s="238"/>
      <c r="W5" s="231"/>
    </row>
    <row r="6" ht="22.5" customHeight="1" spans="1:23">
      <c r="A6" s="120" t="s">
        <v>169</v>
      </c>
      <c r="B6" s="120" t="s">
        <v>169</v>
      </c>
      <c r="C6" s="120" t="s">
        <v>169</v>
      </c>
      <c r="D6" s="120" t="s">
        <v>169</v>
      </c>
      <c r="E6" s="120" t="s">
        <v>169</v>
      </c>
      <c r="F6" s="215" t="s">
        <v>170</v>
      </c>
      <c r="G6" s="215" t="s">
        <v>171</v>
      </c>
      <c r="H6" s="215" t="s">
        <v>172</v>
      </c>
      <c r="I6" s="215" t="s">
        <v>173</v>
      </c>
      <c r="J6" s="215" t="s">
        <v>209</v>
      </c>
      <c r="K6" s="215" t="s">
        <v>174</v>
      </c>
      <c r="L6" s="215" t="s">
        <v>175</v>
      </c>
      <c r="M6" s="215" t="s">
        <v>210</v>
      </c>
      <c r="N6" s="215" t="s">
        <v>176</v>
      </c>
      <c r="O6" s="235" t="s">
        <v>177</v>
      </c>
      <c r="P6" s="235" t="s">
        <v>114</v>
      </c>
      <c r="Q6" s="235" t="s">
        <v>178</v>
      </c>
      <c r="R6" s="235" t="s">
        <v>179</v>
      </c>
      <c r="S6" s="235" t="s">
        <v>211</v>
      </c>
      <c r="T6" s="215" t="s">
        <v>180</v>
      </c>
      <c r="U6" s="215" t="s">
        <v>181</v>
      </c>
      <c r="V6" s="215" t="s">
        <v>212</v>
      </c>
      <c r="W6" s="215" t="s">
        <v>213</v>
      </c>
    </row>
    <row r="7" s="70" customFormat="1" ht="27" customHeight="1" spans="1:23">
      <c r="A7" s="124"/>
      <c r="B7" s="124"/>
      <c r="C7" s="124"/>
      <c r="D7" s="133"/>
      <c r="E7" s="192"/>
      <c r="F7" s="138">
        <v>411.3</v>
      </c>
      <c r="G7" s="138">
        <v>308.47</v>
      </c>
      <c r="H7" s="138">
        <v>191.49</v>
      </c>
      <c r="I7" s="138">
        <v>101.02</v>
      </c>
      <c r="J7" s="138">
        <v>15.96</v>
      </c>
      <c r="K7" s="138">
        <v>0</v>
      </c>
      <c r="L7" s="138">
        <v>65.81</v>
      </c>
      <c r="M7" s="138"/>
      <c r="N7" s="138"/>
      <c r="O7" s="138">
        <v>49.35</v>
      </c>
      <c r="P7" s="138">
        <v>0</v>
      </c>
      <c r="Q7" s="138">
        <v>16.46</v>
      </c>
      <c r="R7" s="138">
        <v>0</v>
      </c>
      <c r="S7" s="138">
        <v>0</v>
      </c>
      <c r="T7" s="138">
        <v>0</v>
      </c>
      <c r="U7" s="138">
        <v>0</v>
      </c>
      <c r="V7" s="138">
        <v>37.02</v>
      </c>
      <c r="W7" s="138">
        <v>0</v>
      </c>
    </row>
    <row r="8" ht="27" customHeight="1" spans="1:23">
      <c r="A8" s="124" t="s">
        <v>97</v>
      </c>
      <c r="B8" s="124" t="s">
        <v>100</v>
      </c>
      <c r="C8" s="124" t="s">
        <v>104</v>
      </c>
      <c r="D8" s="133" t="s">
        <v>266</v>
      </c>
      <c r="E8" s="192" t="s">
        <v>73</v>
      </c>
      <c r="F8" s="138">
        <v>394.84</v>
      </c>
      <c r="G8" s="138">
        <v>308.47</v>
      </c>
      <c r="H8" s="138">
        <v>191.49</v>
      </c>
      <c r="I8" s="138">
        <v>101.02</v>
      </c>
      <c r="J8" s="138">
        <v>15.96</v>
      </c>
      <c r="K8" s="138">
        <v>0</v>
      </c>
      <c r="L8" s="138">
        <v>49.35</v>
      </c>
      <c r="M8" s="105"/>
      <c r="N8" s="105"/>
      <c r="O8" s="138">
        <v>49.35</v>
      </c>
      <c r="P8" s="138">
        <v>0</v>
      </c>
      <c r="Q8" s="138">
        <v>0</v>
      </c>
      <c r="R8" s="138">
        <v>0</v>
      </c>
      <c r="S8" s="138">
        <v>0</v>
      </c>
      <c r="T8" s="138">
        <v>0</v>
      </c>
      <c r="U8" s="138">
        <v>0</v>
      </c>
      <c r="V8" s="138">
        <v>37.02</v>
      </c>
      <c r="W8" s="138">
        <v>0</v>
      </c>
    </row>
    <row r="9" ht="27" customHeight="1" spans="1:23">
      <c r="A9" s="124" t="s">
        <v>111</v>
      </c>
      <c r="B9" s="124" t="s">
        <v>114</v>
      </c>
      <c r="C9" s="124" t="s">
        <v>104</v>
      </c>
      <c r="D9" s="133" t="s">
        <v>266</v>
      </c>
      <c r="E9" s="192" t="s">
        <v>73</v>
      </c>
      <c r="F9" s="138">
        <v>16.46</v>
      </c>
      <c r="G9" s="138">
        <v>0</v>
      </c>
      <c r="H9" s="138">
        <v>0</v>
      </c>
      <c r="I9" s="138">
        <v>0</v>
      </c>
      <c r="J9" s="138">
        <v>0</v>
      </c>
      <c r="K9" s="138">
        <v>0</v>
      </c>
      <c r="L9" s="138">
        <v>16.46</v>
      </c>
      <c r="M9" s="105"/>
      <c r="N9" s="105"/>
      <c r="O9" s="138">
        <v>0</v>
      </c>
      <c r="P9" s="138">
        <v>0</v>
      </c>
      <c r="Q9" s="138">
        <v>16.46</v>
      </c>
      <c r="R9" s="138">
        <v>0</v>
      </c>
      <c r="S9" s="138">
        <v>0</v>
      </c>
      <c r="T9" s="138">
        <v>0</v>
      </c>
      <c r="U9" s="138">
        <v>0</v>
      </c>
      <c r="V9" s="138">
        <v>0</v>
      </c>
      <c r="W9" s="138">
        <v>0</v>
      </c>
    </row>
    <row r="10" ht="27" customHeight="1" spans="1:23">
      <c r="A10" s="183"/>
      <c r="B10" s="183"/>
      <c r="C10" s="183"/>
      <c r="D10" s="98"/>
      <c r="E10" s="102"/>
      <c r="F10" s="105"/>
      <c r="G10" s="105"/>
      <c r="H10" s="105"/>
      <c r="I10" s="105"/>
      <c r="J10" s="105"/>
      <c r="K10" s="105"/>
      <c r="L10" s="105"/>
      <c r="M10" s="105"/>
      <c r="N10" s="105"/>
      <c r="O10" s="105"/>
      <c r="P10" s="105"/>
      <c r="Q10" s="105"/>
      <c r="R10" s="105"/>
      <c r="S10" s="105"/>
      <c r="T10" s="105"/>
      <c r="U10" s="105"/>
      <c r="V10" s="105"/>
      <c r="W10" s="105"/>
    </row>
    <row r="11" ht="27" customHeight="1" spans="1:23">
      <c r="A11" s="188"/>
      <c r="B11" s="188"/>
      <c r="C11" s="188"/>
      <c r="D11" s="102"/>
      <c r="E11" s="102"/>
      <c r="F11" s="105"/>
      <c r="G11" s="105"/>
      <c r="H11" s="105"/>
      <c r="I11" s="105"/>
      <c r="J11" s="105"/>
      <c r="K11" s="105"/>
      <c r="L11" s="105"/>
      <c r="M11" s="105"/>
      <c r="N11" s="105"/>
      <c r="O11" s="105"/>
      <c r="P11" s="105"/>
      <c r="Q11" s="105"/>
      <c r="R11" s="105"/>
      <c r="S11" s="105"/>
      <c r="T11" s="105"/>
      <c r="U11" s="105"/>
      <c r="V11" s="138"/>
      <c r="W11" s="138"/>
    </row>
    <row r="12" ht="27" customHeight="1" spans="1:23">
      <c r="A12" s="124"/>
      <c r="B12" s="124"/>
      <c r="C12" s="124"/>
      <c r="D12" s="192"/>
      <c r="E12" s="192"/>
      <c r="F12" s="138"/>
      <c r="G12" s="138"/>
      <c r="H12" s="105"/>
      <c r="I12" s="105"/>
      <c r="J12" s="105"/>
      <c r="K12" s="105"/>
      <c r="L12" s="105"/>
      <c r="M12" s="105"/>
      <c r="N12" s="105"/>
      <c r="O12" s="105"/>
      <c r="P12" s="105"/>
      <c r="Q12" s="138"/>
      <c r="R12" s="105"/>
      <c r="S12" s="105"/>
      <c r="T12" s="105"/>
      <c r="U12" s="105"/>
      <c r="V12" s="105"/>
      <c r="W12" s="105"/>
    </row>
    <row r="13" ht="27" customHeight="1" spans="1:23">
      <c r="A13" s="124"/>
      <c r="B13" s="124"/>
      <c r="C13" s="124"/>
      <c r="D13" s="192"/>
      <c r="E13" s="192"/>
      <c r="F13" s="138"/>
      <c r="G13" s="138"/>
      <c r="H13" s="138"/>
      <c r="I13" s="105"/>
      <c r="J13" s="105"/>
      <c r="K13" s="105"/>
      <c r="L13" s="105"/>
      <c r="M13" s="105"/>
      <c r="N13" s="105"/>
      <c r="O13" s="138"/>
      <c r="P13" s="138"/>
      <c r="Q13" s="138"/>
      <c r="R13" s="105"/>
      <c r="S13" s="105"/>
      <c r="T13" s="105"/>
      <c r="U13" s="138"/>
      <c r="V13" s="138"/>
      <c r="W13" s="138"/>
    </row>
    <row r="14" ht="27" customHeight="1" spans="1:23">
      <c r="A14" s="124"/>
      <c r="B14" s="124"/>
      <c r="C14" s="124"/>
      <c r="D14" s="192"/>
      <c r="E14" s="192"/>
      <c r="F14" s="138"/>
      <c r="G14" s="138"/>
      <c r="H14" s="138"/>
      <c r="I14" s="138"/>
      <c r="J14" s="138"/>
      <c r="K14" s="138"/>
      <c r="L14" s="138"/>
      <c r="M14" s="138"/>
      <c r="N14" s="138"/>
      <c r="O14" s="138"/>
      <c r="P14" s="138"/>
      <c r="Q14" s="138"/>
      <c r="R14" s="105"/>
      <c r="S14" s="105"/>
      <c r="T14" s="105"/>
      <c r="U14" s="138"/>
      <c r="V14" s="138"/>
      <c r="W14" s="138"/>
    </row>
    <row r="15" ht="27" customHeight="1" spans="1:23">
      <c r="A15" s="124"/>
      <c r="B15" s="124"/>
      <c r="C15" s="124"/>
      <c r="D15" s="192"/>
      <c r="E15" s="192"/>
      <c r="F15" s="138"/>
      <c r="G15" s="138"/>
      <c r="H15" s="138"/>
      <c r="I15" s="138"/>
      <c r="J15" s="138"/>
      <c r="K15" s="138"/>
      <c r="L15" s="138"/>
      <c r="M15" s="138"/>
      <c r="N15" s="138"/>
      <c r="O15" s="138"/>
      <c r="P15" s="138"/>
      <c r="Q15" s="138"/>
      <c r="R15" s="138"/>
      <c r="S15" s="105"/>
      <c r="T15" s="138"/>
      <c r="U15" s="138"/>
      <c r="V15" s="138"/>
      <c r="W15" s="138"/>
    </row>
    <row r="16" ht="27" customHeight="1" spans="1:23">
      <c r="A16" s="124"/>
      <c r="B16" s="124"/>
      <c r="C16" s="124"/>
      <c r="D16" s="192"/>
      <c r="E16" s="192"/>
      <c r="F16" s="138"/>
      <c r="G16" s="105"/>
      <c r="H16" s="138"/>
      <c r="I16" s="138"/>
      <c r="J16" s="138"/>
      <c r="K16" s="138"/>
      <c r="L16" s="138"/>
      <c r="M16" s="138"/>
      <c r="N16" s="138"/>
      <c r="O16" s="138"/>
      <c r="P16" s="138"/>
      <c r="Q16" s="138"/>
      <c r="R16" s="138"/>
      <c r="S16" s="138"/>
      <c r="T16" s="138"/>
      <c r="U16" s="138"/>
      <c r="V16" s="138"/>
      <c r="W16" s="138"/>
    </row>
    <row r="17" ht="27" customHeight="1" spans="1:23">
      <c r="A17" s="124"/>
      <c r="B17" s="124"/>
      <c r="C17" s="124"/>
      <c r="D17" s="192"/>
      <c r="E17" s="192"/>
      <c r="F17" s="138"/>
      <c r="G17" s="138"/>
      <c r="H17" s="138"/>
      <c r="I17" s="138"/>
      <c r="J17" s="138"/>
      <c r="K17" s="138"/>
      <c r="L17" s="138"/>
      <c r="M17" s="138"/>
      <c r="N17" s="138"/>
      <c r="O17" s="138"/>
      <c r="P17" s="138"/>
      <c r="Q17" s="138"/>
      <c r="R17" s="138"/>
      <c r="S17" s="138"/>
      <c r="T17" s="138"/>
      <c r="U17" s="138"/>
      <c r="V17" s="138"/>
      <c r="W17" s="138"/>
    </row>
  </sheetData>
  <sheetProtection formatCells="0" formatColumns="0" formatRows="0"/>
  <mergeCells count="10">
    <mergeCell ref="A2:W2"/>
    <mergeCell ref="A4:C4"/>
    <mergeCell ref="G4:K4"/>
    <mergeCell ref="L4:T4"/>
    <mergeCell ref="D4:D5"/>
    <mergeCell ref="E4:E5"/>
    <mergeCell ref="F4:F5"/>
    <mergeCell ref="U4:U5"/>
    <mergeCell ref="V4:V5"/>
    <mergeCell ref="W4:W5"/>
  </mergeCells>
  <printOptions horizontalCentered="1"/>
  <pageMargins left="0.58" right="0.236220472440945" top="0.590551181102362" bottom="0.708661417322835" header="0.511811023622047" footer="0.511811023622047"/>
  <pageSetup paperSize="9" scale="70" orientation="landscape"/>
  <headerFooter alignWithMargins="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0"/>
  <sheetViews>
    <sheetView showGridLines="0" showZeros="0" workbookViewId="0">
      <selection activeCell="A4" sqref="A4"/>
    </sheetView>
  </sheetViews>
  <sheetFormatPr defaultColWidth="9.16666666666667" defaultRowHeight="12.75" customHeight="1"/>
  <cols>
    <col min="1" max="9" width="13.6666666666667" customWidth="1"/>
    <col min="10" max="10" width="17" customWidth="1"/>
    <col min="11" max="11" width="13.6666666666667" customWidth="1"/>
    <col min="12" max="12" width="14.5" customWidth="1"/>
    <col min="13" max="13" width="20.1666666666667" customWidth="1"/>
  </cols>
  <sheetData>
    <row r="1" customHeight="1" spans="1:1">
      <c r="A1" s="66"/>
    </row>
    <row r="2" ht="26.25" customHeight="1" spans="1:13">
      <c r="A2" s="224" t="s">
        <v>267</v>
      </c>
      <c r="B2" s="224"/>
      <c r="C2" s="224"/>
      <c r="D2" s="224"/>
      <c r="E2" s="224"/>
      <c r="F2" s="224"/>
      <c r="G2" s="224"/>
      <c r="H2" s="224"/>
      <c r="I2" s="224"/>
      <c r="J2" s="224"/>
      <c r="K2" s="224"/>
      <c r="L2" s="224"/>
      <c r="M2" s="224"/>
    </row>
    <row r="3" ht="27.75" customHeight="1"/>
    <row r="4" customHeight="1" spans="1:1">
      <c r="A4" s="66" t="s">
        <v>73</v>
      </c>
    </row>
    <row r="5" ht="33" customHeight="1" spans="1:13">
      <c r="A5" s="81" t="s">
        <v>91</v>
      </c>
      <c r="B5" s="81"/>
      <c r="C5" s="81"/>
      <c r="D5" s="81"/>
      <c r="E5" s="55" t="s">
        <v>123</v>
      </c>
      <c r="F5" s="55" t="s">
        <v>144</v>
      </c>
      <c r="G5" s="55"/>
      <c r="H5" s="55"/>
      <c r="I5" s="55"/>
      <c r="J5" s="55"/>
      <c r="K5" s="55" t="s">
        <v>148</v>
      </c>
      <c r="L5" s="55"/>
      <c r="M5" s="55"/>
    </row>
    <row r="6" ht="33" customHeight="1" spans="1:13">
      <c r="A6" s="170" t="s">
        <v>94</v>
      </c>
      <c r="B6" s="170" t="s">
        <v>95</v>
      </c>
      <c r="C6" s="171" t="s">
        <v>96</v>
      </c>
      <c r="D6" s="171" t="s">
        <v>92</v>
      </c>
      <c r="E6" s="172"/>
      <c r="F6" s="171" t="s">
        <v>82</v>
      </c>
      <c r="G6" s="171" t="s">
        <v>185</v>
      </c>
      <c r="H6" s="171" t="s">
        <v>155</v>
      </c>
      <c r="I6" s="171" t="s">
        <v>156</v>
      </c>
      <c r="J6" s="171" t="s">
        <v>157</v>
      </c>
      <c r="K6" s="171" t="s">
        <v>82</v>
      </c>
      <c r="L6" s="171" t="s">
        <v>127</v>
      </c>
      <c r="M6" s="226" t="s">
        <v>186</v>
      </c>
    </row>
    <row r="7" s="70" customFormat="1" ht="33" customHeight="1" spans="1:13">
      <c r="A7" s="173"/>
      <c r="B7" s="173"/>
      <c r="C7" s="173"/>
      <c r="D7" s="173" t="s">
        <v>82</v>
      </c>
      <c r="E7" s="174">
        <v>411.3</v>
      </c>
      <c r="F7" s="225">
        <v>411.3</v>
      </c>
      <c r="G7" s="205">
        <v>308.47</v>
      </c>
      <c r="H7" s="159">
        <v>65.81</v>
      </c>
      <c r="I7" s="159">
        <v>37.02</v>
      </c>
      <c r="J7" s="159">
        <v>0</v>
      </c>
      <c r="K7" s="227">
        <v>0</v>
      </c>
      <c r="L7" s="205">
        <v>0</v>
      </c>
      <c r="M7" s="174">
        <v>0</v>
      </c>
    </row>
    <row r="8" ht="33" customHeight="1" spans="1:13">
      <c r="A8" s="173"/>
      <c r="B8" s="173"/>
      <c r="C8" s="173"/>
      <c r="D8" s="173"/>
      <c r="E8" s="174">
        <v>411.3</v>
      </c>
      <c r="F8" s="225">
        <v>411.3</v>
      </c>
      <c r="G8" s="205">
        <v>308.47</v>
      </c>
      <c r="H8" s="159">
        <v>65.81</v>
      </c>
      <c r="I8" s="159">
        <v>37.02</v>
      </c>
      <c r="J8" s="159">
        <v>0</v>
      </c>
      <c r="K8" s="227">
        <v>0</v>
      </c>
      <c r="L8" s="205">
        <v>0</v>
      </c>
      <c r="M8" s="174">
        <v>0</v>
      </c>
    </row>
    <row r="9" ht="33" customHeight="1" spans="1:13">
      <c r="A9" s="173" t="s">
        <v>97</v>
      </c>
      <c r="B9" s="173" t="s">
        <v>100</v>
      </c>
      <c r="C9" s="173" t="s">
        <v>104</v>
      </c>
      <c r="D9" s="173" t="s">
        <v>139</v>
      </c>
      <c r="E9" s="174">
        <v>394.84</v>
      </c>
      <c r="F9" s="225">
        <v>394.84</v>
      </c>
      <c r="G9" s="205">
        <v>308.47</v>
      </c>
      <c r="H9" s="159">
        <v>49.35</v>
      </c>
      <c r="I9" s="159">
        <v>37.02</v>
      </c>
      <c r="J9" s="159">
        <v>0</v>
      </c>
      <c r="K9" s="227">
        <v>0</v>
      </c>
      <c r="L9" s="205">
        <v>0</v>
      </c>
      <c r="M9" s="174">
        <v>0</v>
      </c>
    </row>
    <row r="10" ht="33" customHeight="1" spans="1:13">
      <c r="A10" s="173" t="s">
        <v>111</v>
      </c>
      <c r="B10" s="173" t="s">
        <v>114</v>
      </c>
      <c r="C10" s="173" t="s">
        <v>104</v>
      </c>
      <c r="D10" s="173" t="s">
        <v>142</v>
      </c>
      <c r="E10" s="174">
        <v>16.46</v>
      </c>
      <c r="F10" s="225">
        <v>16.46</v>
      </c>
      <c r="G10" s="205">
        <v>0</v>
      </c>
      <c r="H10" s="159">
        <v>16.46</v>
      </c>
      <c r="I10" s="159">
        <v>0</v>
      </c>
      <c r="J10" s="159">
        <v>0</v>
      </c>
      <c r="K10" s="227">
        <v>0</v>
      </c>
      <c r="L10" s="205">
        <v>0</v>
      </c>
      <c r="M10" s="174">
        <v>0</v>
      </c>
    </row>
  </sheetData>
  <sheetProtection formatCells="0" formatColumns="0" formatRows="0"/>
  <mergeCells count="5">
    <mergeCell ref="A2:M2"/>
    <mergeCell ref="A5:D5"/>
    <mergeCell ref="F5:J5"/>
    <mergeCell ref="K5:M5"/>
    <mergeCell ref="E5:E6"/>
  </mergeCells>
  <pageMargins left="0.83" right="0.43" top="0.984251968503937" bottom="0.984251968503937" header="0.511811023622047" footer="0.511811023622047"/>
  <pageSetup paperSize="1" scale="80" orientation="landscape"/>
  <headerFooter alignWithMargins="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Q20"/>
  <sheetViews>
    <sheetView showGridLines="0" showZeros="0" zoomScale="85" zoomScaleNormal="85" workbookViewId="0">
      <selection activeCell="T10" sqref="T10"/>
    </sheetView>
  </sheetViews>
  <sheetFormatPr defaultColWidth="9.16666666666667" defaultRowHeight="12.75" customHeight="1"/>
  <cols>
    <col min="1" max="3" width="4.83333333333333" customWidth="1"/>
    <col min="4" max="4" width="10" customWidth="1"/>
    <col min="5" max="5" width="12" customWidth="1"/>
    <col min="6" max="43" width="9" customWidth="1"/>
  </cols>
  <sheetData>
    <row r="1" ht="18" customHeight="1" spans="1:43">
      <c r="A1" s="175" t="s">
        <v>268</v>
      </c>
      <c r="B1" s="176"/>
      <c r="C1" s="176"/>
      <c r="D1" s="176"/>
      <c r="E1" s="176"/>
      <c r="F1" s="176"/>
      <c r="G1" s="176"/>
      <c r="H1" s="176"/>
      <c r="I1" s="176"/>
      <c r="J1" s="176"/>
      <c r="K1" s="176"/>
      <c r="L1" s="176"/>
      <c r="M1" s="176"/>
      <c r="N1" s="176"/>
      <c r="O1" s="176"/>
      <c r="P1" s="176"/>
      <c r="Q1" s="176"/>
      <c r="R1" s="176"/>
      <c r="S1" s="176"/>
      <c r="T1" s="176"/>
      <c r="U1" s="176"/>
      <c r="V1" s="176"/>
      <c r="W1" s="176"/>
      <c r="X1" s="176"/>
      <c r="Y1" s="176"/>
      <c r="Z1" s="176"/>
      <c r="AA1" s="176"/>
      <c r="AB1" s="176"/>
      <c r="AC1" s="176"/>
      <c r="AD1" s="176"/>
      <c r="AE1" s="176"/>
      <c r="AF1" s="176"/>
      <c r="AG1" s="176"/>
      <c r="AH1" s="176"/>
      <c r="AI1" s="176"/>
      <c r="AJ1" s="176"/>
      <c r="AK1" s="176"/>
      <c r="AL1" s="176"/>
      <c r="AM1" s="176"/>
      <c r="AN1" s="176"/>
      <c r="AO1" s="176"/>
      <c r="AP1" s="176"/>
      <c r="AQ1" s="176"/>
    </row>
    <row r="2" ht="31.5" customHeight="1" spans="1:43">
      <c r="A2" s="206" t="s">
        <v>269</v>
      </c>
      <c r="B2" s="206"/>
      <c r="C2" s="206"/>
      <c r="D2" s="206"/>
      <c r="E2" s="206"/>
      <c r="F2" s="206"/>
      <c r="G2" s="206"/>
      <c r="H2" s="206"/>
      <c r="I2" s="206"/>
      <c r="J2" s="206"/>
      <c r="K2" s="206"/>
      <c r="L2" s="206"/>
      <c r="M2" s="206"/>
      <c r="N2" s="206"/>
      <c r="O2" s="206"/>
      <c r="P2" s="206"/>
      <c r="Q2" s="206"/>
      <c r="R2" s="206"/>
      <c r="S2" s="206"/>
      <c r="T2" s="206"/>
      <c r="U2" s="206"/>
      <c r="V2" s="206"/>
      <c r="W2" s="206"/>
      <c r="X2" s="206"/>
      <c r="Y2" s="206"/>
      <c r="Z2" s="206"/>
      <c r="AA2" s="206"/>
      <c r="AB2" s="206"/>
      <c r="AC2" s="206"/>
      <c r="AD2" s="206"/>
      <c r="AE2" s="206"/>
      <c r="AF2" s="206"/>
      <c r="AG2" s="206"/>
      <c r="AH2" s="206"/>
      <c r="AI2" s="206"/>
      <c r="AJ2" s="206"/>
      <c r="AK2" s="206"/>
      <c r="AL2" s="206"/>
      <c r="AM2" s="206"/>
      <c r="AN2" s="206"/>
      <c r="AO2" s="206"/>
      <c r="AP2" s="206"/>
      <c r="AQ2" s="206"/>
    </row>
    <row r="3" ht="51.75" customHeight="1" spans="1:43">
      <c r="A3" s="207" t="s">
        <v>270</v>
      </c>
      <c r="B3" s="179"/>
      <c r="C3" s="179"/>
      <c r="D3" s="208"/>
      <c r="E3" s="209"/>
      <c r="F3" s="210"/>
      <c r="G3" s="210"/>
      <c r="H3" s="210"/>
      <c r="I3" s="210"/>
      <c r="J3" s="210"/>
      <c r="K3" s="210"/>
      <c r="L3" s="210"/>
      <c r="M3" s="210"/>
      <c r="N3" s="210"/>
      <c r="O3" s="210"/>
      <c r="P3" s="210"/>
      <c r="Q3" s="210"/>
      <c r="R3" s="210"/>
      <c r="S3" s="210"/>
      <c r="T3" s="210"/>
      <c r="U3" s="210"/>
      <c r="V3" s="210"/>
      <c r="W3" s="210"/>
      <c r="X3" s="210"/>
      <c r="Y3" s="210"/>
      <c r="AA3" s="210"/>
      <c r="AB3" s="210"/>
      <c r="AC3" s="216"/>
      <c r="AD3" s="216"/>
      <c r="AE3" s="217"/>
      <c r="AF3" s="217"/>
      <c r="AH3" s="209"/>
      <c r="AQ3" s="223" t="s">
        <v>74</v>
      </c>
    </row>
    <row r="4" ht="20.1" customHeight="1" spans="1:43">
      <c r="A4" s="81" t="s">
        <v>122</v>
      </c>
      <c r="B4" s="81"/>
      <c r="C4" s="81"/>
      <c r="D4" s="32" t="s">
        <v>258</v>
      </c>
      <c r="E4" s="32" t="s">
        <v>259</v>
      </c>
      <c r="F4" s="32" t="s">
        <v>188</v>
      </c>
      <c r="G4" s="32" t="s">
        <v>189</v>
      </c>
      <c r="H4" s="32" t="s">
        <v>190</v>
      </c>
      <c r="I4" s="32" t="s">
        <v>271</v>
      </c>
      <c r="J4" s="32" t="s">
        <v>272</v>
      </c>
      <c r="K4" s="32" t="s">
        <v>194</v>
      </c>
      <c r="L4" s="32" t="s">
        <v>191</v>
      </c>
      <c r="M4" s="32" t="s">
        <v>192</v>
      </c>
      <c r="N4" s="32" t="s">
        <v>193</v>
      </c>
      <c r="O4" s="32" t="s">
        <v>195</v>
      </c>
      <c r="P4" s="32" t="s">
        <v>273</v>
      </c>
      <c r="Q4" s="32" t="s">
        <v>274</v>
      </c>
      <c r="R4" s="32" t="s">
        <v>196</v>
      </c>
      <c r="S4" s="32" t="s">
        <v>199</v>
      </c>
      <c r="T4" s="32" t="s">
        <v>200</v>
      </c>
      <c r="U4" s="32" t="s">
        <v>201</v>
      </c>
      <c r="V4" s="32" t="s">
        <v>198</v>
      </c>
      <c r="W4" s="32" t="s">
        <v>197</v>
      </c>
      <c r="X4" s="32" t="s">
        <v>275</v>
      </c>
      <c r="Y4" s="32" t="s">
        <v>276</v>
      </c>
      <c r="Z4" s="32" t="s">
        <v>277</v>
      </c>
      <c r="AA4" s="32" t="s">
        <v>202</v>
      </c>
      <c r="AB4" s="32" t="s">
        <v>219</v>
      </c>
      <c r="AC4" s="32" t="s">
        <v>203</v>
      </c>
      <c r="AD4" s="32" t="s">
        <v>204</v>
      </c>
      <c r="AE4" s="32" t="s">
        <v>206</v>
      </c>
      <c r="AF4" s="32" t="s">
        <v>207</v>
      </c>
      <c r="AG4" s="32" t="s">
        <v>157</v>
      </c>
      <c r="AH4" s="32" t="s">
        <v>278</v>
      </c>
      <c r="AI4" s="32" t="s">
        <v>279</v>
      </c>
      <c r="AJ4" s="32" t="s">
        <v>280</v>
      </c>
      <c r="AK4" s="32" t="s">
        <v>281</v>
      </c>
      <c r="AL4" s="32" t="s">
        <v>282</v>
      </c>
      <c r="AM4" s="32" t="s">
        <v>283</v>
      </c>
      <c r="AN4" s="32" t="s">
        <v>284</v>
      </c>
      <c r="AO4" s="32" t="s">
        <v>285</v>
      </c>
      <c r="AP4" s="32" t="s">
        <v>286</v>
      </c>
      <c r="AQ4" s="32" t="s">
        <v>253</v>
      </c>
    </row>
    <row r="5" ht="20.1" customHeight="1" spans="1:43">
      <c r="A5" s="81"/>
      <c r="B5" s="81"/>
      <c r="C5" s="81"/>
      <c r="D5" s="32"/>
      <c r="E5" s="32"/>
      <c r="F5" s="32"/>
      <c r="G5" s="32"/>
      <c r="H5" s="32"/>
      <c r="I5" s="32"/>
      <c r="J5" s="32"/>
      <c r="K5" s="32"/>
      <c r="L5" s="32"/>
      <c r="M5" s="32"/>
      <c r="N5" s="32"/>
      <c r="O5" s="32"/>
      <c r="P5" s="32"/>
      <c r="Q5" s="32"/>
      <c r="R5" s="32"/>
      <c r="S5" s="32"/>
      <c r="T5" s="32"/>
      <c r="U5" s="32"/>
      <c r="V5" s="32"/>
      <c r="W5" s="32"/>
      <c r="X5" s="32"/>
      <c r="Y5" s="32"/>
      <c r="Z5" s="32"/>
      <c r="AA5" s="32"/>
      <c r="AB5" s="32"/>
      <c r="AC5" s="32"/>
      <c r="AD5" s="32"/>
      <c r="AE5" s="32"/>
      <c r="AF5" s="32"/>
      <c r="AG5" s="32"/>
      <c r="AH5" s="32"/>
      <c r="AI5" s="32"/>
      <c r="AJ5" s="32"/>
      <c r="AK5" s="32"/>
      <c r="AL5" s="32"/>
      <c r="AM5" s="32"/>
      <c r="AN5" s="32"/>
      <c r="AO5" s="32"/>
      <c r="AP5" s="32"/>
      <c r="AQ5" s="32"/>
    </row>
    <row r="6" ht="20.1" customHeight="1" spans="1:43">
      <c r="A6" s="32" t="s">
        <v>94</v>
      </c>
      <c r="B6" s="32" t="s">
        <v>95</v>
      </c>
      <c r="C6" s="32" t="s">
        <v>96</v>
      </c>
      <c r="D6" s="32"/>
      <c r="E6" s="32"/>
      <c r="F6" s="32"/>
      <c r="G6" s="32"/>
      <c r="H6" s="32"/>
      <c r="I6" s="32"/>
      <c r="J6" s="32"/>
      <c r="K6" s="32"/>
      <c r="L6" s="32"/>
      <c r="M6" s="32"/>
      <c r="N6" s="32"/>
      <c r="O6" s="32"/>
      <c r="P6" s="32"/>
      <c r="Q6" s="32"/>
      <c r="R6" s="32"/>
      <c r="S6" s="32"/>
      <c r="T6" s="32"/>
      <c r="U6" s="32"/>
      <c r="V6" s="32"/>
      <c r="W6" s="32"/>
      <c r="X6" s="32"/>
      <c r="Y6" s="32"/>
      <c r="Z6" s="32"/>
      <c r="AA6" s="32"/>
      <c r="AB6" s="32"/>
      <c r="AC6" s="32"/>
      <c r="AD6" s="32"/>
      <c r="AE6" s="32"/>
      <c r="AF6" s="32"/>
      <c r="AG6" s="32"/>
      <c r="AH6" s="32"/>
      <c r="AI6" s="32"/>
      <c r="AJ6" s="32"/>
      <c r="AK6" s="32"/>
      <c r="AL6" s="32"/>
      <c r="AM6" s="32"/>
      <c r="AN6" s="32"/>
      <c r="AO6" s="32"/>
      <c r="AP6" s="32"/>
      <c r="AQ6" s="32"/>
    </row>
    <row r="7" ht="20.1" customHeight="1" spans="1:43">
      <c r="A7" s="120" t="s">
        <v>169</v>
      </c>
      <c r="B7" s="120" t="s">
        <v>169</v>
      </c>
      <c r="C7" s="120" t="s">
        <v>169</v>
      </c>
      <c r="D7" s="120" t="s">
        <v>169</v>
      </c>
      <c r="E7" s="120" t="s">
        <v>169</v>
      </c>
      <c r="F7" s="120" t="s">
        <v>170</v>
      </c>
      <c r="G7" s="120" t="s">
        <v>171</v>
      </c>
      <c r="H7" s="120" t="s">
        <v>172</v>
      </c>
      <c r="I7" s="120" t="s">
        <v>173</v>
      </c>
      <c r="J7" s="120" t="s">
        <v>209</v>
      </c>
      <c r="K7" s="120" t="s">
        <v>174</v>
      </c>
      <c r="L7" s="215" t="s">
        <v>175</v>
      </c>
      <c r="M7" s="215" t="s">
        <v>210</v>
      </c>
      <c r="N7" s="215" t="s">
        <v>176</v>
      </c>
      <c r="O7" s="215" t="s">
        <v>177</v>
      </c>
      <c r="P7" s="215" t="s">
        <v>114</v>
      </c>
      <c r="Q7" s="215" t="s">
        <v>178</v>
      </c>
      <c r="R7" s="215" t="s">
        <v>179</v>
      </c>
      <c r="S7" s="215" t="s">
        <v>211</v>
      </c>
      <c r="T7" s="215" t="s">
        <v>180</v>
      </c>
      <c r="U7" s="215" t="s">
        <v>181</v>
      </c>
      <c r="V7" s="215" t="s">
        <v>212</v>
      </c>
      <c r="W7" s="215" t="s">
        <v>213</v>
      </c>
      <c r="X7" s="215" t="s">
        <v>214</v>
      </c>
      <c r="Y7" s="215" t="s">
        <v>215</v>
      </c>
      <c r="Z7" s="215" t="s">
        <v>216</v>
      </c>
      <c r="AA7" s="215" t="s">
        <v>287</v>
      </c>
      <c r="AB7" s="215" t="s">
        <v>288</v>
      </c>
      <c r="AC7" s="215" t="s">
        <v>289</v>
      </c>
      <c r="AD7" s="215" t="s">
        <v>290</v>
      </c>
      <c r="AE7" s="215" t="s">
        <v>291</v>
      </c>
      <c r="AF7" s="218">
        <v>27</v>
      </c>
      <c r="AG7" s="219">
        <v>28</v>
      </c>
      <c r="AH7" s="215" t="s">
        <v>292</v>
      </c>
      <c r="AI7" s="215" t="s">
        <v>293</v>
      </c>
      <c r="AJ7" s="215" t="s">
        <v>294</v>
      </c>
      <c r="AK7" s="215" t="s">
        <v>295</v>
      </c>
      <c r="AL7" s="215" t="s">
        <v>296</v>
      </c>
      <c r="AM7" s="220">
        <v>34</v>
      </c>
      <c r="AN7" s="221">
        <v>35</v>
      </c>
      <c r="AO7" s="215" t="s">
        <v>297</v>
      </c>
      <c r="AP7" s="215" t="s">
        <v>298</v>
      </c>
      <c r="AQ7" s="215" t="s">
        <v>299</v>
      </c>
    </row>
    <row r="8" s="70" customFormat="1" ht="31.5" customHeight="1" spans="1:43">
      <c r="A8" s="124"/>
      <c r="B8" s="124"/>
      <c r="C8" s="124"/>
      <c r="D8" s="133"/>
      <c r="E8" s="211" t="s">
        <v>82</v>
      </c>
      <c r="F8" s="105">
        <f>F9</f>
        <v>149</v>
      </c>
      <c r="G8" s="200">
        <f>G9</f>
        <v>13.8</v>
      </c>
      <c r="H8" s="202">
        <f t="shared" ref="H8:AQ8" si="0">H9</f>
        <v>0</v>
      </c>
      <c r="I8" s="202">
        <f t="shared" si="0"/>
        <v>0</v>
      </c>
      <c r="J8" s="105">
        <f t="shared" si="0"/>
        <v>0</v>
      </c>
      <c r="K8" s="105">
        <f t="shared" si="0"/>
        <v>0</v>
      </c>
      <c r="L8" s="138">
        <f t="shared" si="0"/>
        <v>0</v>
      </c>
      <c r="M8" s="202">
        <f t="shared" si="0"/>
        <v>0</v>
      </c>
      <c r="N8" s="202">
        <f t="shared" si="0"/>
        <v>0</v>
      </c>
      <c r="O8" s="202">
        <f t="shared" si="0"/>
        <v>0</v>
      </c>
      <c r="P8" s="202">
        <f t="shared" si="0"/>
        <v>0</v>
      </c>
      <c r="Q8" s="105">
        <f t="shared" si="0"/>
        <v>0</v>
      </c>
      <c r="R8" s="199">
        <f t="shared" si="0"/>
        <v>0</v>
      </c>
      <c r="S8" s="200">
        <f t="shared" si="0"/>
        <v>3.25</v>
      </c>
      <c r="T8" s="202">
        <f t="shared" si="0"/>
        <v>45</v>
      </c>
      <c r="U8" s="202">
        <f t="shared" si="0"/>
        <v>66</v>
      </c>
      <c r="V8" s="105">
        <f t="shared" si="0"/>
        <v>0</v>
      </c>
      <c r="W8" s="200">
        <f t="shared" si="0"/>
        <v>0</v>
      </c>
      <c r="X8" s="202">
        <f t="shared" si="0"/>
        <v>0</v>
      </c>
      <c r="Y8" s="137">
        <f t="shared" si="0"/>
        <v>0</v>
      </c>
      <c r="Z8" s="137">
        <f t="shared" si="0"/>
        <v>0</v>
      </c>
      <c r="AA8" s="202">
        <f t="shared" si="0"/>
        <v>0</v>
      </c>
      <c r="AB8" s="105">
        <f t="shared" si="0"/>
        <v>0</v>
      </c>
      <c r="AC8" s="199">
        <f t="shared" si="0"/>
        <v>8.38</v>
      </c>
      <c r="AD8" s="200">
        <f t="shared" si="0"/>
        <v>12.57</v>
      </c>
      <c r="AE8" s="202">
        <f t="shared" si="0"/>
        <v>0</v>
      </c>
      <c r="AF8" s="202">
        <f t="shared" si="0"/>
        <v>0</v>
      </c>
      <c r="AG8" s="138">
        <f t="shared" si="0"/>
        <v>0</v>
      </c>
      <c r="AH8" s="201">
        <f t="shared" si="0"/>
        <v>0</v>
      </c>
      <c r="AI8" s="191">
        <f t="shared" si="0"/>
        <v>0</v>
      </c>
      <c r="AJ8" s="137">
        <f t="shared" si="0"/>
        <v>0</v>
      </c>
      <c r="AK8" s="202">
        <f t="shared" si="0"/>
        <v>0</v>
      </c>
      <c r="AL8" s="105">
        <f t="shared" si="0"/>
        <v>0</v>
      </c>
      <c r="AM8" s="200">
        <f t="shared" si="0"/>
        <v>0</v>
      </c>
      <c r="AN8" s="137">
        <f t="shared" si="0"/>
        <v>0</v>
      </c>
      <c r="AO8" s="202">
        <f t="shared" si="0"/>
        <v>0</v>
      </c>
      <c r="AP8" s="202">
        <f t="shared" si="0"/>
        <v>0</v>
      </c>
      <c r="AQ8" s="105">
        <f t="shared" si="0"/>
        <v>0</v>
      </c>
    </row>
    <row r="9" ht="39" customHeight="1" spans="1:43">
      <c r="A9" s="124" t="s">
        <v>97</v>
      </c>
      <c r="B9" s="124" t="s">
        <v>100</v>
      </c>
      <c r="C9" s="124" t="s">
        <v>104</v>
      </c>
      <c r="D9" s="133" t="s">
        <v>266</v>
      </c>
      <c r="E9" s="133" t="s">
        <v>73</v>
      </c>
      <c r="F9" s="212">
        <f>SUM(G9:AQ9)</f>
        <v>149</v>
      </c>
      <c r="G9" s="213">
        <v>13.8</v>
      </c>
      <c r="H9" s="214">
        <v>0</v>
      </c>
      <c r="I9" s="214">
        <v>0</v>
      </c>
      <c r="J9" s="214">
        <v>0</v>
      </c>
      <c r="K9" s="212">
        <v>0</v>
      </c>
      <c r="L9" s="213">
        <v>0</v>
      </c>
      <c r="M9" s="214">
        <v>0</v>
      </c>
      <c r="N9" s="214">
        <v>0</v>
      </c>
      <c r="O9" s="214">
        <v>0</v>
      </c>
      <c r="P9" s="214">
        <v>0</v>
      </c>
      <c r="Q9" s="212">
        <v>0</v>
      </c>
      <c r="R9" s="213">
        <v>0</v>
      </c>
      <c r="S9" s="214">
        <v>3.25</v>
      </c>
      <c r="T9" s="214">
        <v>45</v>
      </c>
      <c r="U9" s="214">
        <v>66</v>
      </c>
      <c r="V9" s="214">
        <v>0</v>
      </c>
      <c r="W9" s="214">
        <v>0</v>
      </c>
      <c r="X9" s="214">
        <v>0</v>
      </c>
      <c r="Y9" s="214">
        <v>0</v>
      </c>
      <c r="Z9" s="214">
        <v>0</v>
      </c>
      <c r="AA9" s="214">
        <v>0</v>
      </c>
      <c r="AB9" s="214">
        <v>0</v>
      </c>
      <c r="AC9" s="214">
        <v>8.38</v>
      </c>
      <c r="AD9" s="214">
        <v>12.57</v>
      </c>
      <c r="AE9" s="212">
        <v>0</v>
      </c>
      <c r="AF9" s="213">
        <v>0</v>
      </c>
      <c r="AG9" s="214">
        <v>0</v>
      </c>
      <c r="AH9" s="214">
        <v>0</v>
      </c>
      <c r="AI9" s="214">
        <v>0</v>
      </c>
      <c r="AJ9" s="214">
        <v>0</v>
      </c>
      <c r="AK9" s="214">
        <v>0</v>
      </c>
      <c r="AL9" s="214">
        <v>0</v>
      </c>
      <c r="AM9" s="214">
        <v>0</v>
      </c>
      <c r="AN9" s="214">
        <v>0</v>
      </c>
      <c r="AO9" s="214">
        <v>0</v>
      </c>
      <c r="AP9" s="212">
        <v>0</v>
      </c>
      <c r="AQ9" s="105"/>
    </row>
    <row r="10" ht="39" customHeight="1" spans="1:43">
      <c r="A10" s="124"/>
      <c r="B10" s="124"/>
      <c r="C10" s="124"/>
      <c r="D10" s="133"/>
      <c r="E10" s="211"/>
      <c r="F10" s="105"/>
      <c r="G10" s="200"/>
      <c r="H10" s="202"/>
      <c r="I10" s="202"/>
      <c r="J10" s="105"/>
      <c r="K10" s="105"/>
      <c r="L10" s="138"/>
      <c r="M10" s="202"/>
      <c r="N10" s="202"/>
      <c r="O10" s="202"/>
      <c r="P10" s="202"/>
      <c r="Q10" s="105"/>
      <c r="R10" s="199"/>
      <c r="S10" s="200"/>
      <c r="T10" s="202"/>
      <c r="U10" s="202"/>
      <c r="V10" s="105"/>
      <c r="W10" s="200"/>
      <c r="X10" s="202"/>
      <c r="Y10" s="137"/>
      <c r="Z10" s="137"/>
      <c r="AA10" s="202"/>
      <c r="AB10" s="105"/>
      <c r="AC10" s="199"/>
      <c r="AD10" s="200"/>
      <c r="AE10" s="202"/>
      <c r="AF10" s="202"/>
      <c r="AG10" s="138"/>
      <c r="AH10" s="201"/>
      <c r="AI10" s="191"/>
      <c r="AJ10" s="137"/>
      <c r="AK10" s="202"/>
      <c r="AL10" s="105"/>
      <c r="AM10" s="200"/>
      <c r="AN10" s="137"/>
      <c r="AO10" s="202"/>
      <c r="AP10" s="202"/>
      <c r="AQ10" s="105"/>
    </row>
    <row r="11" ht="39" customHeight="1" spans="1:43">
      <c r="A11" s="124"/>
      <c r="B11" s="124"/>
      <c r="C11" s="124"/>
      <c r="D11" s="133"/>
      <c r="E11" s="133"/>
      <c r="F11" s="138"/>
      <c r="G11" s="191"/>
      <c r="H11" s="137"/>
      <c r="I11" s="137"/>
      <c r="J11" s="105"/>
      <c r="K11" s="138"/>
      <c r="L11" s="138"/>
      <c r="M11" s="202"/>
      <c r="N11" s="137"/>
      <c r="O11" s="202"/>
      <c r="P11" s="137"/>
      <c r="Q11" s="138"/>
      <c r="R11" s="199"/>
      <c r="S11" s="200"/>
      <c r="T11" s="202"/>
      <c r="U11" s="202"/>
      <c r="V11" s="138"/>
      <c r="W11" s="200"/>
      <c r="X11" s="202"/>
      <c r="Y11" s="137"/>
      <c r="Z11" s="137"/>
      <c r="AA11" s="137"/>
      <c r="AB11" s="138"/>
      <c r="AC11" s="201"/>
      <c r="AD11" s="191"/>
      <c r="AE11" s="137"/>
      <c r="AF11" s="202"/>
      <c r="AG11" s="138"/>
      <c r="AH11" s="201"/>
      <c r="AI11" s="191"/>
      <c r="AJ11" s="137"/>
      <c r="AK11" s="137"/>
      <c r="AL11" s="138"/>
      <c r="AM11" s="200"/>
      <c r="AN11" s="137"/>
      <c r="AO11" s="202"/>
      <c r="AP11" s="202"/>
      <c r="AQ11" s="105"/>
    </row>
    <row r="12" ht="39" customHeight="1" spans="1:43">
      <c r="A12" s="124"/>
      <c r="B12" s="124"/>
      <c r="C12" s="124"/>
      <c r="D12" s="133"/>
      <c r="E12" s="133"/>
      <c r="F12" s="138"/>
      <c r="G12" s="191"/>
      <c r="H12" s="202"/>
      <c r="I12" s="137"/>
      <c r="J12" s="105"/>
      <c r="K12" s="138"/>
      <c r="L12" s="138"/>
      <c r="M12" s="137"/>
      <c r="N12" s="137"/>
      <c r="O12" s="137"/>
      <c r="P12" s="137"/>
      <c r="Q12" s="138"/>
      <c r="R12" s="201"/>
      <c r="S12" s="200"/>
      <c r="T12" s="202"/>
      <c r="U12" s="202"/>
      <c r="V12" s="105"/>
      <c r="W12" s="200"/>
      <c r="X12" s="137"/>
      <c r="Y12" s="137"/>
      <c r="Z12" s="137"/>
      <c r="AA12" s="137"/>
      <c r="AB12" s="138"/>
      <c r="AC12" s="201"/>
      <c r="AD12" s="191"/>
      <c r="AE12" s="137"/>
      <c r="AF12" s="137"/>
      <c r="AG12" s="138"/>
      <c r="AH12" s="201"/>
      <c r="AI12" s="191"/>
      <c r="AJ12" s="137"/>
      <c r="AK12" s="137"/>
      <c r="AL12" s="138"/>
      <c r="AM12" s="191"/>
      <c r="AN12" s="137"/>
      <c r="AO12" s="202"/>
      <c r="AP12" s="202"/>
      <c r="AQ12" s="105"/>
    </row>
    <row r="13" ht="39" customHeight="1" spans="1:43">
      <c r="A13" s="124"/>
      <c r="B13" s="124"/>
      <c r="C13" s="124"/>
      <c r="D13" s="133"/>
      <c r="E13" s="133"/>
      <c r="F13" s="105"/>
      <c r="G13" s="191"/>
      <c r="H13" s="137"/>
      <c r="I13" s="137"/>
      <c r="J13" s="138"/>
      <c r="K13" s="138"/>
      <c r="L13" s="138"/>
      <c r="M13" s="137"/>
      <c r="N13" s="137"/>
      <c r="O13" s="137"/>
      <c r="P13" s="137"/>
      <c r="Q13" s="138"/>
      <c r="R13" s="201"/>
      <c r="S13" s="191"/>
      <c r="T13" s="202"/>
      <c r="U13" s="137"/>
      <c r="V13" s="105"/>
      <c r="W13" s="200"/>
      <c r="X13" s="137"/>
      <c r="Y13" s="137"/>
      <c r="Z13" s="137"/>
      <c r="AA13" s="137"/>
      <c r="AB13" s="138"/>
      <c r="AC13" s="201"/>
      <c r="AD13" s="191"/>
      <c r="AE13" s="137"/>
      <c r="AF13" s="137"/>
      <c r="AG13" s="138"/>
      <c r="AH13" s="199"/>
      <c r="AI13" s="191"/>
      <c r="AJ13" s="137"/>
      <c r="AK13" s="137"/>
      <c r="AL13" s="138"/>
      <c r="AM13" s="191"/>
      <c r="AN13" s="202"/>
      <c r="AO13" s="202"/>
      <c r="AP13" s="202"/>
      <c r="AQ13" s="105"/>
    </row>
    <row r="14" ht="39" customHeight="1" spans="1:43">
      <c r="A14" s="124"/>
      <c r="B14" s="124"/>
      <c r="C14" s="124"/>
      <c r="D14" s="133"/>
      <c r="E14" s="133"/>
      <c r="F14" s="138"/>
      <c r="G14" s="191"/>
      <c r="H14" s="137"/>
      <c r="I14" s="137"/>
      <c r="J14" s="138"/>
      <c r="K14" s="138"/>
      <c r="L14" s="138"/>
      <c r="M14" s="137"/>
      <c r="N14" s="137"/>
      <c r="O14" s="137"/>
      <c r="P14" s="137"/>
      <c r="Q14" s="138"/>
      <c r="R14" s="201"/>
      <c r="S14" s="191"/>
      <c r="T14" s="202"/>
      <c r="U14" s="202"/>
      <c r="V14" s="105"/>
      <c r="W14" s="191"/>
      <c r="X14" s="138"/>
      <c r="Y14" s="138"/>
      <c r="Z14" s="137"/>
      <c r="AA14" s="137"/>
      <c r="AB14" s="138"/>
      <c r="AC14" s="191"/>
      <c r="AD14" s="137"/>
      <c r="AE14" s="137"/>
      <c r="AF14" s="137"/>
      <c r="AG14" s="138"/>
      <c r="AH14" s="201"/>
      <c r="AI14" s="222"/>
      <c r="AJ14" s="101"/>
      <c r="AK14" s="101"/>
      <c r="AL14" s="101"/>
      <c r="AM14" s="222"/>
      <c r="AN14" s="222"/>
      <c r="AO14" s="222"/>
      <c r="AP14" s="222"/>
      <c r="AQ14" s="222"/>
    </row>
    <row r="15" ht="39" customHeight="1" spans="1:43">
      <c r="A15" s="124"/>
      <c r="B15" s="124"/>
      <c r="C15" s="124"/>
      <c r="D15" s="133"/>
      <c r="E15" s="133"/>
      <c r="F15" s="138"/>
      <c r="G15" s="191"/>
      <c r="H15" s="137"/>
      <c r="I15" s="137"/>
      <c r="J15" s="138"/>
      <c r="K15" s="138"/>
      <c r="L15" s="138"/>
      <c r="M15" s="137"/>
      <c r="N15" s="137"/>
      <c r="O15" s="137"/>
      <c r="P15" s="137"/>
      <c r="Q15" s="138"/>
      <c r="R15" s="201"/>
      <c r="S15" s="191"/>
      <c r="T15" s="202"/>
      <c r="U15" s="202"/>
      <c r="V15" s="138"/>
      <c r="W15" s="191"/>
      <c r="X15" s="138"/>
      <c r="Y15" s="138"/>
      <c r="Z15" s="137"/>
      <c r="AA15" s="137"/>
      <c r="AB15" s="138"/>
      <c r="AC15" s="191"/>
      <c r="AD15" s="137"/>
      <c r="AE15" s="137"/>
      <c r="AF15" s="137"/>
      <c r="AG15" s="138"/>
      <c r="AH15" s="201"/>
      <c r="AI15" s="101"/>
      <c r="AJ15" s="101"/>
      <c r="AK15" s="101"/>
      <c r="AL15" s="101"/>
      <c r="AM15" s="222"/>
      <c r="AN15" s="222"/>
      <c r="AO15" s="222"/>
      <c r="AP15" s="222"/>
      <c r="AQ15" s="222"/>
    </row>
    <row r="16" ht="39" customHeight="1" spans="1:43">
      <c r="A16" s="124"/>
      <c r="B16" s="124"/>
      <c r="C16" s="124"/>
      <c r="D16" s="133"/>
      <c r="E16" s="133"/>
      <c r="F16" s="138"/>
      <c r="G16" s="191"/>
      <c r="H16" s="137"/>
      <c r="I16" s="137"/>
      <c r="J16" s="138"/>
      <c r="K16" s="138"/>
      <c r="L16" s="138"/>
      <c r="M16" s="137"/>
      <c r="N16" s="202"/>
      <c r="O16" s="137"/>
      <c r="P16" s="137"/>
      <c r="Q16" s="138"/>
      <c r="R16" s="201"/>
      <c r="S16" s="191"/>
      <c r="T16" s="202"/>
      <c r="U16" s="137"/>
      <c r="V16" s="138"/>
      <c r="W16" s="191"/>
      <c r="X16" s="137"/>
      <c r="Y16" s="137"/>
      <c r="Z16" s="137"/>
      <c r="AA16" s="137"/>
      <c r="AB16" s="138"/>
      <c r="AC16" s="201"/>
      <c r="AD16" s="191"/>
      <c r="AE16" s="137"/>
      <c r="AF16" s="137"/>
      <c r="AG16" s="138"/>
      <c r="AH16" s="201"/>
      <c r="AI16" s="191"/>
      <c r="AJ16" s="137"/>
      <c r="AK16" s="137"/>
      <c r="AL16" s="138"/>
      <c r="AM16" s="191"/>
      <c r="AN16" s="137"/>
      <c r="AO16" s="137"/>
      <c r="AP16" s="137"/>
      <c r="AQ16" s="138"/>
    </row>
    <row r="17" ht="39" customHeight="1" spans="1:43">
      <c r="A17" s="124"/>
      <c r="B17" s="124"/>
      <c r="C17" s="124"/>
      <c r="D17" s="133"/>
      <c r="E17" s="133"/>
      <c r="F17" s="138"/>
      <c r="G17" s="191"/>
      <c r="H17" s="137"/>
      <c r="I17" s="137"/>
      <c r="J17" s="138"/>
      <c r="K17" s="138"/>
      <c r="L17" s="138"/>
      <c r="M17" s="137"/>
      <c r="N17" s="137"/>
      <c r="O17" s="137"/>
      <c r="P17" s="137"/>
      <c r="Q17" s="138"/>
      <c r="R17" s="201"/>
      <c r="S17" s="191"/>
      <c r="T17" s="137"/>
      <c r="U17" s="137"/>
      <c r="V17" s="138"/>
      <c r="W17" s="191"/>
      <c r="X17" s="137"/>
      <c r="Y17" s="137"/>
      <c r="Z17" s="137"/>
      <c r="AA17" s="137"/>
      <c r="AB17" s="138"/>
      <c r="AC17" s="201"/>
      <c r="AD17" s="191"/>
      <c r="AE17" s="137"/>
      <c r="AF17" s="137"/>
      <c r="AG17" s="138"/>
      <c r="AH17" s="201"/>
      <c r="AI17" s="191"/>
      <c r="AJ17" s="137"/>
      <c r="AK17" s="137"/>
      <c r="AL17" s="138"/>
      <c r="AM17" s="191"/>
      <c r="AN17" s="137"/>
      <c r="AO17" s="137"/>
      <c r="AP17" s="137"/>
      <c r="AQ17" s="138"/>
    </row>
    <row r="18" ht="39" customHeight="1" spans="1:43">
      <c r="A18" s="124"/>
      <c r="B18" s="124"/>
      <c r="C18" s="124"/>
      <c r="D18" s="133"/>
      <c r="E18" s="133"/>
      <c r="F18" s="138"/>
      <c r="G18" s="191"/>
      <c r="H18" s="137"/>
      <c r="I18" s="137"/>
      <c r="J18" s="138"/>
      <c r="K18" s="138"/>
      <c r="L18" s="138"/>
      <c r="M18" s="137"/>
      <c r="N18" s="137"/>
      <c r="O18" s="137"/>
      <c r="P18" s="137"/>
      <c r="Q18" s="138"/>
      <c r="R18" s="201"/>
      <c r="S18" s="191"/>
      <c r="T18" s="137"/>
      <c r="U18" s="137"/>
      <c r="V18" s="138"/>
      <c r="W18" s="191"/>
      <c r="X18" s="137"/>
      <c r="Y18" s="137"/>
      <c r="Z18" s="137"/>
      <c r="AA18" s="137"/>
      <c r="AB18" s="138"/>
      <c r="AC18" s="201"/>
      <c r="AD18" s="191"/>
      <c r="AE18" s="137"/>
      <c r="AF18" s="137"/>
      <c r="AG18" s="138"/>
      <c r="AH18" s="201"/>
      <c r="AI18" s="191"/>
      <c r="AJ18" s="137"/>
      <c r="AK18" s="137"/>
      <c r="AL18" s="138"/>
      <c r="AM18" s="191"/>
      <c r="AN18" s="137"/>
      <c r="AO18" s="137"/>
      <c r="AP18" s="137"/>
      <c r="AQ18" s="138"/>
    </row>
    <row r="19" ht="39" customHeight="1" spans="1:43">
      <c r="A19" s="124"/>
      <c r="B19" s="124"/>
      <c r="C19" s="124"/>
      <c r="D19" s="133"/>
      <c r="E19" s="133"/>
      <c r="F19" s="138"/>
      <c r="G19" s="191"/>
      <c r="H19" s="137"/>
      <c r="I19" s="137"/>
      <c r="J19" s="138"/>
      <c r="K19" s="138"/>
      <c r="L19" s="138"/>
      <c r="M19" s="137"/>
      <c r="N19" s="137"/>
      <c r="O19" s="137"/>
      <c r="P19" s="137"/>
      <c r="Q19" s="138"/>
      <c r="R19" s="201"/>
      <c r="S19" s="191"/>
      <c r="T19" s="137"/>
      <c r="U19" s="137"/>
      <c r="V19" s="138"/>
      <c r="W19" s="191"/>
      <c r="X19" s="137"/>
      <c r="Y19" s="137"/>
      <c r="Z19" s="137"/>
      <c r="AA19" s="137"/>
      <c r="AB19" s="138"/>
      <c r="AC19" s="201"/>
      <c r="AD19" s="191"/>
      <c r="AE19" s="137"/>
      <c r="AF19" s="137"/>
      <c r="AG19" s="138"/>
      <c r="AH19" s="201"/>
      <c r="AI19" s="191"/>
      <c r="AJ19" s="137"/>
      <c r="AK19" s="202"/>
      <c r="AL19" s="138"/>
      <c r="AM19" s="191"/>
      <c r="AN19" s="137"/>
      <c r="AO19" s="137"/>
      <c r="AP19" s="137"/>
      <c r="AQ19" s="138"/>
    </row>
    <row r="20" ht="39" customHeight="1" spans="1:43">
      <c r="A20" s="124"/>
      <c r="B20" s="124"/>
      <c r="C20" s="124"/>
      <c r="D20" s="133"/>
      <c r="E20" s="133"/>
      <c r="F20" s="138"/>
      <c r="G20" s="191"/>
      <c r="H20" s="137"/>
      <c r="I20" s="137"/>
      <c r="J20" s="138"/>
      <c r="K20" s="138"/>
      <c r="L20" s="138"/>
      <c r="M20" s="137"/>
      <c r="N20" s="137"/>
      <c r="O20" s="137"/>
      <c r="P20" s="137"/>
      <c r="Q20" s="138"/>
      <c r="R20" s="201"/>
      <c r="S20" s="191"/>
      <c r="T20" s="137"/>
      <c r="U20" s="137"/>
      <c r="V20" s="138"/>
      <c r="W20" s="191"/>
      <c r="X20" s="137"/>
      <c r="Y20" s="137"/>
      <c r="Z20" s="137"/>
      <c r="AA20" s="137"/>
      <c r="AB20" s="138"/>
      <c r="AC20" s="201"/>
      <c r="AD20" s="191"/>
      <c r="AE20" s="137"/>
      <c r="AF20" s="137"/>
      <c r="AG20" s="138"/>
      <c r="AH20" s="201"/>
      <c r="AI20" s="191"/>
      <c r="AJ20" s="137"/>
      <c r="AK20" s="137"/>
      <c r="AL20" s="138"/>
      <c r="AM20" s="191"/>
      <c r="AN20" s="137"/>
      <c r="AO20" s="137"/>
      <c r="AP20" s="137"/>
      <c r="AQ20" s="138"/>
    </row>
  </sheetData>
  <sheetProtection formatCells="0" formatColumns="0" formatRows="0"/>
  <mergeCells count="41">
    <mergeCell ref="D4:D6"/>
    <mergeCell ref="E4:E6"/>
    <mergeCell ref="F4:F6"/>
    <mergeCell ref="G4:G6"/>
    <mergeCell ref="H4:H6"/>
    <mergeCell ref="I4:I6"/>
    <mergeCell ref="J4:J6"/>
    <mergeCell ref="K4:K6"/>
    <mergeCell ref="L4:L6"/>
    <mergeCell ref="M4:M6"/>
    <mergeCell ref="N4:N6"/>
    <mergeCell ref="O4:O6"/>
    <mergeCell ref="P4:P6"/>
    <mergeCell ref="Q4:Q6"/>
    <mergeCell ref="R4:R6"/>
    <mergeCell ref="S4:S6"/>
    <mergeCell ref="T4:T6"/>
    <mergeCell ref="U4:U6"/>
    <mergeCell ref="V4:V6"/>
    <mergeCell ref="W4:W6"/>
    <mergeCell ref="X4:X6"/>
    <mergeCell ref="Y4:Y6"/>
    <mergeCell ref="Z4:Z6"/>
    <mergeCell ref="AA4:AA6"/>
    <mergeCell ref="AB4:AB6"/>
    <mergeCell ref="AC4:AC6"/>
    <mergeCell ref="AD4:AD6"/>
    <mergeCell ref="AE4:AE6"/>
    <mergeCell ref="AF4:AF6"/>
    <mergeCell ref="AG4:AG6"/>
    <mergeCell ref="AH4:AH6"/>
    <mergeCell ref="AI4:AI6"/>
    <mergeCell ref="AJ4:AJ6"/>
    <mergeCell ref="AK4:AK6"/>
    <mergeCell ref="AL4:AL6"/>
    <mergeCell ref="AM4:AM6"/>
    <mergeCell ref="AN4:AN6"/>
    <mergeCell ref="AO4:AO6"/>
    <mergeCell ref="AP4:AP6"/>
    <mergeCell ref="AQ4:AQ6"/>
    <mergeCell ref="A4:C5"/>
  </mergeCells>
  <printOptions horizontalCentered="1"/>
  <pageMargins left="0.551181102362205" right="0" top="0.590551181102362" bottom="0.47244094488189" header="0.708661417322835" footer="0.236220472440945"/>
  <pageSetup paperSize="9" scale="45" orientation="landscape"/>
  <headerFooter alignWithMargins="0"/>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7"/>
  <sheetViews>
    <sheetView showGridLines="0" showZeros="0" workbookViewId="0">
      <selection activeCell="I8" sqref="I8"/>
    </sheetView>
  </sheetViews>
  <sheetFormatPr defaultColWidth="9.16666666666667" defaultRowHeight="12.75" customHeight="1" outlineLevelRow="6"/>
  <cols>
    <col min="1" max="17" width="13" customWidth="1"/>
  </cols>
  <sheetData>
    <row r="1" customHeight="1" spans="1:1">
      <c r="A1" s="66"/>
    </row>
    <row r="2" ht="23.25" customHeight="1" spans="1:17">
      <c r="A2" s="1" t="s">
        <v>300</v>
      </c>
      <c r="B2" s="1"/>
      <c r="C2" s="1"/>
      <c r="D2" s="1"/>
      <c r="E2" s="1"/>
      <c r="F2" s="1"/>
      <c r="G2" s="1"/>
      <c r="H2" s="1"/>
      <c r="I2" s="1"/>
      <c r="J2" s="1"/>
      <c r="K2" s="1"/>
      <c r="L2" s="1"/>
      <c r="M2" s="1"/>
      <c r="N2" s="1"/>
      <c r="O2" s="1"/>
      <c r="P2" s="1"/>
      <c r="Q2" s="1"/>
    </row>
    <row r="3" ht="44.25" customHeight="1" spans="1:1">
      <c r="A3" s="66" t="s">
        <v>73</v>
      </c>
    </row>
    <row r="4" ht="35.25" customHeight="1" spans="1:17">
      <c r="A4" s="55" t="s">
        <v>122</v>
      </c>
      <c r="B4" s="55"/>
      <c r="C4" s="55"/>
      <c r="D4" s="55"/>
      <c r="E4" s="55" t="s">
        <v>76</v>
      </c>
      <c r="F4" s="55" t="s">
        <v>145</v>
      </c>
      <c r="G4" s="55"/>
      <c r="H4" s="55"/>
      <c r="I4" s="55"/>
      <c r="J4" s="55"/>
      <c r="K4" s="55"/>
      <c r="L4" s="55"/>
      <c r="M4" s="55"/>
      <c r="N4" s="55"/>
      <c r="O4" s="55" t="s">
        <v>148</v>
      </c>
      <c r="P4" s="55"/>
      <c r="Q4" s="55"/>
    </row>
    <row r="5" ht="35.25" customHeight="1" spans="1:17">
      <c r="A5" s="171" t="s">
        <v>94</v>
      </c>
      <c r="B5" s="171" t="s">
        <v>95</v>
      </c>
      <c r="C5" s="171" t="s">
        <v>96</v>
      </c>
      <c r="D5" s="171" t="s">
        <v>92</v>
      </c>
      <c r="E5" s="172"/>
      <c r="F5" s="156" t="s">
        <v>82</v>
      </c>
      <c r="G5" s="156" t="s">
        <v>218</v>
      </c>
      <c r="H5" s="156" t="s">
        <v>199</v>
      </c>
      <c r="I5" s="156" t="s">
        <v>200</v>
      </c>
      <c r="J5" s="156" t="s">
        <v>219</v>
      </c>
      <c r="K5" s="156" t="s">
        <v>201</v>
      </c>
      <c r="L5" s="156" t="s">
        <v>205</v>
      </c>
      <c r="M5" s="156" t="s">
        <v>197</v>
      </c>
      <c r="N5" s="156" t="s">
        <v>220</v>
      </c>
      <c r="O5" s="156" t="s">
        <v>82</v>
      </c>
      <c r="P5" s="156" t="s">
        <v>221</v>
      </c>
      <c r="Q5" s="156" t="s">
        <v>186</v>
      </c>
    </row>
    <row r="6" s="70" customFormat="1" ht="35.1" customHeight="1" spans="1:17">
      <c r="A6" s="204"/>
      <c r="B6" s="204"/>
      <c r="C6" s="204"/>
      <c r="D6" s="204" t="s">
        <v>82</v>
      </c>
      <c r="E6" s="159">
        <f>F6+O6</f>
        <v>149</v>
      </c>
      <c r="F6" s="159">
        <f>F7</f>
        <v>149</v>
      </c>
      <c r="G6" s="159">
        <f>G7</f>
        <v>34.75</v>
      </c>
      <c r="H6" s="159">
        <f t="shared" ref="H6:Q6" si="0">H7</f>
        <v>3.25</v>
      </c>
      <c r="I6" s="159">
        <f t="shared" si="0"/>
        <v>45</v>
      </c>
      <c r="J6" s="159">
        <f t="shared" si="0"/>
        <v>0</v>
      </c>
      <c r="K6" s="159">
        <f t="shared" si="0"/>
        <v>66</v>
      </c>
      <c r="L6" s="159">
        <f t="shared" si="0"/>
        <v>0</v>
      </c>
      <c r="M6" s="159">
        <f t="shared" si="0"/>
        <v>0</v>
      </c>
      <c r="N6" s="159">
        <f t="shared" si="0"/>
        <v>0</v>
      </c>
      <c r="O6" s="159">
        <f t="shared" si="0"/>
        <v>0</v>
      </c>
      <c r="P6" s="159">
        <f t="shared" si="0"/>
        <v>0</v>
      </c>
      <c r="Q6" s="174">
        <f t="shared" si="0"/>
        <v>0</v>
      </c>
    </row>
    <row r="7" ht="35.1" customHeight="1" spans="1:17">
      <c r="A7" s="204" t="s">
        <v>97</v>
      </c>
      <c r="B7" s="204" t="s">
        <v>100</v>
      </c>
      <c r="C7" s="204" t="s">
        <v>104</v>
      </c>
      <c r="D7" s="204" t="s">
        <v>139</v>
      </c>
      <c r="E7" s="159">
        <f t="shared" ref="E7" si="1">F7+O7</f>
        <v>149</v>
      </c>
      <c r="F7" s="159">
        <f>SUM(G7:N7)</f>
        <v>149</v>
      </c>
      <c r="G7" s="159">
        <v>34.75</v>
      </c>
      <c r="H7" s="159">
        <v>3.25</v>
      </c>
      <c r="I7" s="159">
        <v>45</v>
      </c>
      <c r="J7" s="159">
        <v>0</v>
      </c>
      <c r="K7" s="174">
        <f>'28.“三公”经费预算表'!C7</f>
        <v>66</v>
      </c>
      <c r="L7" s="205">
        <v>0</v>
      </c>
      <c r="M7" s="159">
        <v>0</v>
      </c>
      <c r="N7" s="159">
        <v>0</v>
      </c>
      <c r="O7" s="174">
        <v>0</v>
      </c>
      <c r="P7" s="205">
        <v>0</v>
      </c>
      <c r="Q7" s="174">
        <v>0</v>
      </c>
    </row>
  </sheetData>
  <sheetProtection formatCells="0" formatColumns="0" formatRows="0"/>
  <mergeCells count="5">
    <mergeCell ref="A2:Q2"/>
    <mergeCell ref="A4:D4"/>
    <mergeCell ref="F4:N4"/>
    <mergeCell ref="O4:Q4"/>
    <mergeCell ref="E4:E5"/>
  </mergeCells>
  <pageMargins left="0.748031496062992" right="0.41" top="0.984251968503937" bottom="0.984251968503937" header="0.511811023622047" footer="0.511811023622047"/>
  <pageSetup paperSize="1" scale="70" orientation="landscape"/>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33"/>
  <sheetViews>
    <sheetView showGridLines="0" zoomScale="85" zoomScaleNormal="85" workbookViewId="0">
      <selection activeCell="K14" sqref="K14"/>
    </sheetView>
  </sheetViews>
  <sheetFormatPr defaultColWidth="9.16666666666667" defaultRowHeight="12.75" customHeight="1"/>
  <cols>
    <col min="1" max="3" width="4.66666666666667" customWidth="1"/>
    <col min="4" max="4" width="10" customWidth="1"/>
    <col min="5" max="6" width="21.6666666666667" customWidth="1"/>
    <col min="7" max="9" width="10.8333333333333" customWidth="1"/>
    <col min="10" max="11" width="9.16666666666667" customWidth="1"/>
    <col min="12" max="12" width="10.8333333333333" customWidth="1"/>
    <col min="13" max="13" width="9.16666666666667" customWidth="1"/>
    <col min="14" max="15" width="10.8333333333333" customWidth="1"/>
    <col min="16" max="18" width="9.16666666666667" customWidth="1"/>
    <col min="19" max="19" width="12" customWidth="1"/>
  </cols>
  <sheetData>
    <row r="1" ht="18" customHeight="1" spans="1:19">
      <c r="A1" s="175" t="s">
        <v>301</v>
      </c>
      <c r="B1" s="176"/>
      <c r="C1" s="176"/>
      <c r="D1" s="176"/>
      <c r="E1" s="176"/>
      <c r="F1" s="176"/>
      <c r="G1" s="176"/>
      <c r="H1" s="176"/>
      <c r="I1" s="176"/>
      <c r="J1" s="176"/>
      <c r="K1" s="176"/>
      <c r="L1" s="176"/>
      <c r="M1" s="176"/>
      <c r="N1" s="176"/>
      <c r="O1" s="176"/>
      <c r="P1" s="176"/>
      <c r="Q1" s="176"/>
      <c r="R1" s="176"/>
      <c r="S1" s="176"/>
    </row>
    <row r="2" ht="20.1" customHeight="1" spans="1:19">
      <c r="A2" s="177" t="s">
        <v>302</v>
      </c>
      <c r="B2" s="177"/>
      <c r="C2" s="177"/>
      <c r="D2" s="177"/>
      <c r="E2" s="177"/>
      <c r="F2" s="177"/>
      <c r="G2" s="177"/>
      <c r="H2" s="177"/>
      <c r="I2" s="177"/>
      <c r="J2" s="177"/>
      <c r="K2" s="177"/>
      <c r="L2" s="177"/>
      <c r="M2" s="177"/>
      <c r="N2" s="177"/>
      <c r="O2" s="177"/>
      <c r="P2" s="177"/>
      <c r="Q2" s="177"/>
      <c r="R2" s="177"/>
      <c r="S2" s="177"/>
    </row>
    <row r="3" ht="42.75" customHeight="1" spans="1:19">
      <c r="A3" s="178" t="s">
        <v>270</v>
      </c>
      <c r="B3" s="179"/>
      <c r="C3" s="179"/>
      <c r="D3" s="180"/>
      <c r="E3" s="181"/>
      <c r="F3" s="181"/>
      <c r="G3" s="181"/>
      <c r="H3" s="181"/>
      <c r="I3" s="181"/>
      <c r="J3" s="181"/>
      <c r="K3" s="181"/>
      <c r="L3" s="181"/>
      <c r="M3" s="181"/>
      <c r="N3" s="181"/>
      <c r="O3" s="195"/>
      <c r="P3" s="195"/>
      <c r="Q3" s="195"/>
      <c r="R3" s="195"/>
      <c r="S3" s="203" t="s">
        <v>74</v>
      </c>
    </row>
    <row r="4" ht="20.1" customHeight="1" spans="1:19">
      <c r="A4" s="81" t="s">
        <v>122</v>
      </c>
      <c r="B4" s="81"/>
      <c r="C4" s="81"/>
      <c r="D4" s="32" t="s">
        <v>258</v>
      </c>
      <c r="E4" s="32" t="s">
        <v>303</v>
      </c>
      <c r="F4" s="32" t="s">
        <v>122</v>
      </c>
      <c r="G4" s="32" t="s">
        <v>76</v>
      </c>
      <c r="H4" s="32" t="s">
        <v>223</v>
      </c>
      <c r="I4" s="32" t="s">
        <v>224</v>
      </c>
      <c r="J4" s="32" t="s">
        <v>225</v>
      </c>
      <c r="K4" s="32" t="s">
        <v>226</v>
      </c>
      <c r="L4" s="32" t="s">
        <v>227</v>
      </c>
      <c r="M4" s="32" t="s">
        <v>228</v>
      </c>
      <c r="N4" s="32" t="s">
        <v>168</v>
      </c>
      <c r="O4" s="32" t="s">
        <v>230</v>
      </c>
      <c r="P4" s="32" t="s">
        <v>231</v>
      </c>
      <c r="Q4" s="32" t="s">
        <v>304</v>
      </c>
      <c r="R4" s="32" t="s">
        <v>233</v>
      </c>
      <c r="S4" s="32" t="s">
        <v>305</v>
      </c>
    </row>
    <row r="5" ht="20.1" customHeight="1" spans="1:19">
      <c r="A5" s="81"/>
      <c r="B5" s="81"/>
      <c r="C5" s="81"/>
      <c r="D5" s="32"/>
      <c r="E5" s="32"/>
      <c r="F5" s="32"/>
      <c r="G5" s="32"/>
      <c r="H5" s="32"/>
      <c r="I5" s="32"/>
      <c r="J5" s="32"/>
      <c r="K5" s="32"/>
      <c r="L5" s="32"/>
      <c r="M5" s="32"/>
      <c r="N5" s="32"/>
      <c r="O5" s="32"/>
      <c r="P5" s="32"/>
      <c r="Q5" s="32"/>
      <c r="R5" s="32"/>
      <c r="S5" s="32"/>
    </row>
    <row r="6" ht="20.1" customHeight="1" spans="1:19">
      <c r="A6" s="32" t="s">
        <v>94</v>
      </c>
      <c r="B6" s="32" t="s">
        <v>95</v>
      </c>
      <c r="C6" s="32" t="s">
        <v>96</v>
      </c>
      <c r="D6" s="32"/>
      <c r="E6" s="32"/>
      <c r="F6" s="32"/>
      <c r="G6" s="32"/>
      <c r="H6" s="32"/>
      <c r="I6" s="32"/>
      <c r="J6" s="32"/>
      <c r="K6" s="32"/>
      <c r="L6" s="32"/>
      <c r="M6" s="32"/>
      <c r="N6" s="32"/>
      <c r="O6" s="32"/>
      <c r="P6" s="32"/>
      <c r="Q6" s="32"/>
      <c r="R6" s="32"/>
      <c r="S6" s="32"/>
    </row>
    <row r="7" ht="20.1" customHeight="1" spans="1:19">
      <c r="A7" s="182" t="s">
        <v>169</v>
      </c>
      <c r="B7" s="182" t="s">
        <v>169</v>
      </c>
      <c r="C7" s="182" t="s">
        <v>169</v>
      </c>
      <c r="D7" s="182" t="s">
        <v>169</v>
      </c>
      <c r="E7" s="182" t="s">
        <v>169</v>
      </c>
      <c r="F7" s="182" t="s">
        <v>169</v>
      </c>
      <c r="G7" s="182">
        <v>1</v>
      </c>
      <c r="H7" s="182">
        <v>2</v>
      </c>
      <c r="I7" s="182">
        <v>3</v>
      </c>
      <c r="J7" s="182">
        <v>4</v>
      </c>
      <c r="K7" s="182">
        <v>5</v>
      </c>
      <c r="L7" s="182">
        <v>6</v>
      </c>
      <c r="M7" s="182">
        <v>7</v>
      </c>
      <c r="N7" s="182">
        <v>8</v>
      </c>
      <c r="O7" s="182">
        <v>9</v>
      </c>
      <c r="P7" s="182">
        <v>10</v>
      </c>
      <c r="Q7" s="182">
        <v>11</v>
      </c>
      <c r="R7" s="182">
        <v>12</v>
      </c>
      <c r="S7" s="182">
        <v>13</v>
      </c>
    </row>
    <row r="8" s="70" customFormat="1" ht="27" customHeight="1" spans="1:19">
      <c r="A8" s="124"/>
      <c r="B8" s="124"/>
      <c r="C8" s="124"/>
      <c r="D8" s="133"/>
      <c r="E8" s="133"/>
      <c r="F8" s="133"/>
      <c r="G8" s="137">
        <v>0</v>
      </c>
      <c r="H8" s="137"/>
      <c r="I8" s="137"/>
      <c r="J8" s="137"/>
      <c r="K8" s="137"/>
      <c r="L8" s="137"/>
      <c r="M8" s="137"/>
      <c r="N8" s="137"/>
      <c r="O8" s="137"/>
      <c r="P8" s="137"/>
      <c r="Q8" s="137"/>
      <c r="R8" s="138"/>
      <c r="S8" s="201"/>
    </row>
    <row r="9" ht="27" customHeight="1" spans="1:19">
      <c r="A9" s="183"/>
      <c r="B9" s="183"/>
      <c r="C9" s="183"/>
      <c r="D9" s="98"/>
      <c r="E9" s="184"/>
      <c r="F9" s="185"/>
      <c r="G9" s="186"/>
      <c r="H9" s="187"/>
      <c r="I9" s="196"/>
      <c r="J9" s="100"/>
      <c r="K9" s="197"/>
      <c r="L9" s="198"/>
      <c r="M9" s="100"/>
      <c r="N9" s="197"/>
      <c r="O9" s="198"/>
      <c r="P9" s="100"/>
      <c r="Q9" s="100"/>
      <c r="R9" s="100"/>
      <c r="S9" s="100"/>
    </row>
    <row r="10" ht="27" customHeight="1" spans="1:19">
      <c r="A10" s="124"/>
      <c r="B10" s="124"/>
      <c r="C10" s="188"/>
      <c r="D10" s="102"/>
      <c r="E10" s="189"/>
      <c r="F10" s="190"/>
      <c r="G10" s="191"/>
      <c r="H10" s="137"/>
      <c r="I10" s="137"/>
      <c r="J10" s="105"/>
      <c r="K10" s="199"/>
      <c r="L10" s="200"/>
      <c r="M10" s="105"/>
      <c r="N10" s="199"/>
      <c r="O10" s="200"/>
      <c r="P10" s="105"/>
      <c r="Q10" s="105"/>
      <c r="R10" s="105"/>
      <c r="S10" s="105"/>
    </row>
    <row r="11" ht="27" customHeight="1" spans="1:19">
      <c r="A11" s="124"/>
      <c r="B11" s="124"/>
      <c r="C11" s="124"/>
      <c r="D11" s="102"/>
      <c r="E11" s="189"/>
      <c r="F11" s="190"/>
      <c r="G11" s="191"/>
      <c r="H11" s="137"/>
      <c r="I11" s="137"/>
      <c r="J11" s="105"/>
      <c r="K11" s="199"/>
      <c r="L11" s="200"/>
      <c r="M11" s="105"/>
      <c r="N11" s="199"/>
      <c r="O11" s="200"/>
      <c r="P11" s="105"/>
      <c r="Q11" s="105"/>
      <c r="R11" s="105"/>
      <c r="S11" s="138"/>
    </row>
    <row r="12" ht="27" customHeight="1" spans="1:19">
      <c r="A12" s="124"/>
      <c r="B12" s="124"/>
      <c r="C12" s="124"/>
      <c r="D12" s="192"/>
      <c r="E12" s="189"/>
      <c r="F12" s="190"/>
      <c r="G12" s="191"/>
      <c r="H12" s="137"/>
      <c r="I12" s="137"/>
      <c r="J12" s="138"/>
      <c r="K12" s="201"/>
      <c r="L12" s="191"/>
      <c r="M12" s="138"/>
      <c r="N12" s="201"/>
      <c r="O12" s="200"/>
      <c r="P12" s="105"/>
      <c r="Q12" s="138"/>
      <c r="R12" s="138"/>
      <c r="S12" s="105"/>
    </row>
    <row r="13" ht="27" customHeight="1" spans="1:19">
      <c r="A13" s="124"/>
      <c r="B13" s="124"/>
      <c r="C13" s="124"/>
      <c r="D13" s="192"/>
      <c r="E13" s="193"/>
      <c r="F13" s="194"/>
      <c r="G13" s="191"/>
      <c r="H13" s="137"/>
      <c r="I13" s="137"/>
      <c r="J13" s="138"/>
      <c r="K13" s="201"/>
      <c r="L13" s="191"/>
      <c r="M13" s="138"/>
      <c r="N13" s="201"/>
      <c r="O13" s="200"/>
      <c r="P13" s="138"/>
      <c r="Q13" s="138"/>
      <c r="R13" s="138"/>
      <c r="S13" s="105"/>
    </row>
    <row r="14" ht="27" customHeight="1" spans="1:19">
      <c r="A14" s="124"/>
      <c r="B14" s="124"/>
      <c r="C14" s="124"/>
      <c r="D14" s="192"/>
      <c r="E14" s="193"/>
      <c r="F14" s="194"/>
      <c r="G14" s="191"/>
      <c r="H14" s="137"/>
      <c r="I14" s="137"/>
      <c r="J14" s="138"/>
      <c r="K14" s="201"/>
      <c r="L14" s="191"/>
      <c r="M14" s="138"/>
      <c r="N14" s="201"/>
      <c r="O14" s="191"/>
      <c r="P14" s="138"/>
      <c r="Q14" s="138"/>
      <c r="R14" s="138"/>
      <c r="S14" s="138"/>
    </row>
    <row r="15" ht="27" customHeight="1" spans="1:19">
      <c r="A15" s="124"/>
      <c r="B15" s="124"/>
      <c r="C15" s="124"/>
      <c r="D15" s="192"/>
      <c r="E15" s="193"/>
      <c r="F15" s="194"/>
      <c r="G15" s="191"/>
      <c r="H15" s="137"/>
      <c r="I15" s="137"/>
      <c r="J15" s="138"/>
      <c r="K15" s="201"/>
      <c r="L15" s="191"/>
      <c r="M15" s="138"/>
      <c r="N15" s="201"/>
      <c r="O15" s="191"/>
      <c r="P15" s="138"/>
      <c r="Q15" s="138"/>
      <c r="R15" s="138"/>
      <c r="S15" s="138"/>
    </row>
    <row r="16" ht="27" customHeight="1" spans="1:19">
      <c r="A16" s="124"/>
      <c r="B16" s="124"/>
      <c r="C16" s="124"/>
      <c r="D16" s="192"/>
      <c r="E16" s="193"/>
      <c r="F16" s="194"/>
      <c r="G16" s="191"/>
      <c r="H16" s="137"/>
      <c r="I16" s="137"/>
      <c r="J16" s="138"/>
      <c r="K16" s="201"/>
      <c r="L16" s="191"/>
      <c r="M16" s="138"/>
      <c r="N16" s="201"/>
      <c r="O16" s="191"/>
      <c r="P16" s="138"/>
      <c r="Q16" s="138"/>
      <c r="R16" s="138"/>
      <c r="S16" s="138"/>
    </row>
    <row r="17" ht="27" customHeight="1" spans="1:19">
      <c r="A17" s="124"/>
      <c r="B17" s="124"/>
      <c r="C17" s="124"/>
      <c r="D17" s="192"/>
      <c r="E17" s="193"/>
      <c r="F17" s="194"/>
      <c r="G17" s="191"/>
      <c r="H17" s="137"/>
      <c r="I17" s="137"/>
      <c r="J17" s="138"/>
      <c r="K17" s="201"/>
      <c r="L17" s="191"/>
      <c r="M17" s="138"/>
      <c r="N17" s="201"/>
      <c r="O17" s="191"/>
      <c r="P17" s="138"/>
      <c r="Q17" s="138"/>
      <c r="R17" s="138"/>
      <c r="S17" s="138"/>
    </row>
    <row r="18" ht="27" customHeight="1" spans="1:19">
      <c r="A18" s="124"/>
      <c r="B18" s="124"/>
      <c r="C18" s="124"/>
      <c r="D18" s="192"/>
      <c r="E18" s="193"/>
      <c r="F18" s="194"/>
      <c r="G18" s="191"/>
      <c r="H18" s="137"/>
      <c r="I18" s="137"/>
      <c r="J18" s="138"/>
      <c r="K18" s="201"/>
      <c r="L18" s="191"/>
      <c r="M18" s="138"/>
      <c r="N18" s="201"/>
      <c r="O18" s="191"/>
      <c r="P18" s="138"/>
      <c r="Q18" s="138"/>
      <c r="R18" s="138"/>
      <c r="S18" s="138"/>
    </row>
    <row r="19" ht="27" customHeight="1" spans="1:19">
      <c r="A19" s="124"/>
      <c r="B19" s="124"/>
      <c r="C19" s="124"/>
      <c r="D19" s="192"/>
      <c r="E19" s="193"/>
      <c r="F19" s="194"/>
      <c r="G19" s="191"/>
      <c r="H19" s="137"/>
      <c r="I19" s="202"/>
      <c r="J19" s="138"/>
      <c r="K19" s="201"/>
      <c r="L19" s="191"/>
      <c r="M19" s="138"/>
      <c r="N19" s="201"/>
      <c r="O19" s="191"/>
      <c r="P19" s="138"/>
      <c r="Q19" s="138"/>
      <c r="R19" s="138"/>
      <c r="S19" s="138"/>
    </row>
    <row r="20" ht="27" customHeight="1" spans="1:19">
      <c r="A20" s="124"/>
      <c r="B20" s="124"/>
      <c r="C20" s="124"/>
      <c r="D20" s="192"/>
      <c r="E20" s="193"/>
      <c r="F20" s="194"/>
      <c r="G20" s="191"/>
      <c r="H20" s="137"/>
      <c r="I20" s="137"/>
      <c r="J20" s="138"/>
      <c r="K20" s="201"/>
      <c r="L20" s="191"/>
      <c r="M20" s="138"/>
      <c r="N20" s="201"/>
      <c r="O20" s="191"/>
      <c r="P20" s="138"/>
      <c r="Q20" s="138"/>
      <c r="R20" s="138"/>
      <c r="S20" s="138"/>
    </row>
    <row r="21" ht="27" customHeight="1" spans="1:19">
      <c r="A21" s="124"/>
      <c r="B21" s="124"/>
      <c r="C21" s="124"/>
      <c r="D21" s="192"/>
      <c r="E21" s="193"/>
      <c r="F21" s="194"/>
      <c r="G21" s="191"/>
      <c r="H21" s="137"/>
      <c r="I21" s="137"/>
      <c r="J21" s="138"/>
      <c r="K21" s="201"/>
      <c r="L21" s="191"/>
      <c r="M21" s="138"/>
      <c r="N21" s="201"/>
      <c r="O21" s="191"/>
      <c r="P21" s="138"/>
      <c r="Q21" s="138"/>
      <c r="R21" s="138"/>
      <c r="S21" s="138"/>
    </row>
    <row r="22" ht="27" customHeight="1" spans="1:19">
      <c r="A22" s="124"/>
      <c r="B22" s="124"/>
      <c r="C22" s="124"/>
      <c r="D22" s="192"/>
      <c r="E22" s="193"/>
      <c r="F22" s="194"/>
      <c r="G22" s="191"/>
      <c r="H22" s="137"/>
      <c r="I22" s="137"/>
      <c r="J22" s="138"/>
      <c r="K22" s="201"/>
      <c r="L22" s="191"/>
      <c r="M22" s="138"/>
      <c r="N22" s="201"/>
      <c r="O22" s="191"/>
      <c r="P22" s="138"/>
      <c r="Q22" s="138"/>
      <c r="R22" s="138"/>
      <c r="S22" s="138"/>
    </row>
    <row r="23" ht="27" customHeight="1" spans="1:19">
      <c r="A23" s="124"/>
      <c r="B23" s="124"/>
      <c r="C23" s="124"/>
      <c r="D23" s="192"/>
      <c r="E23" s="193"/>
      <c r="F23" s="194"/>
      <c r="G23" s="191"/>
      <c r="H23" s="137"/>
      <c r="I23" s="137"/>
      <c r="J23" s="138"/>
      <c r="K23" s="201"/>
      <c r="L23" s="191"/>
      <c r="M23" s="138"/>
      <c r="N23" s="201"/>
      <c r="O23" s="191"/>
      <c r="P23" s="138"/>
      <c r="Q23" s="138"/>
      <c r="R23" s="138"/>
      <c r="S23" s="138"/>
    </row>
    <row r="24" ht="27" hidden="1" customHeight="1" spans="1:19">
      <c r="A24" s="124"/>
      <c r="B24" s="124"/>
      <c r="C24" s="124"/>
      <c r="D24" s="192"/>
      <c r="E24" s="193"/>
      <c r="F24" s="194"/>
      <c r="G24" s="191"/>
      <c r="H24" s="137"/>
      <c r="I24" s="137"/>
      <c r="J24" s="138"/>
      <c r="K24" s="201"/>
      <c r="L24" s="191"/>
      <c r="M24" s="138"/>
      <c r="N24" s="201"/>
      <c r="O24" s="191"/>
      <c r="P24" s="138"/>
      <c r="Q24" s="138"/>
      <c r="R24" s="138"/>
      <c r="S24" s="138"/>
    </row>
    <row r="25" ht="27" hidden="1" customHeight="1" spans="1:19">
      <c r="A25" s="124"/>
      <c r="B25" s="124"/>
      <c r="C25" s="124"/>
      <c r="D25" s="192"/>
      <c r="E25" s="193"/>
      <c r="F25" s="194"/>
      <c r="G25" s="191"/>
      <c r="H25" s="137"/>
      <c r="I25" s="137"/>
      <c r="J25" s="138"/>
      <c r="K25" s="201"/>
      <c r="L25" s="191"/>
      <c r="M25" s="138"/>
      <c r="N25" s="201"/>
      <c r="O25" s="191"/>
      <c r="P25" s="138"/>
      <c r="Q25" s="138"/>
      <c r="R25" s="138"/>
      <c r="S25" s="138"/>
    </row>
    <row r="26" ht="27" hidden="1" customHeight="1" spans="1:19">
      <c r="A26" s="124"/>
      <c r="B26" s="124"/>
      <c r="C26" s="124"/>
      <c r="D26" s="192"/>
      <c r="E26" s="193"/>
      <c r="F26" s="194"/>
      <c r="G26" s="191"/>
      <c r="H26" s="137"/>
      <c r="I26" s="137"/>
      <c r="J26" s="138"/>
      <c r="K26" s="201"/>
      <c r="L26" s="191"/>
      <c r="M26" s="138"/>
      <c r="N26" s="201"/>
      <c r="O26" s="191"/>
      <c r="P26" s="138"/>
      <c r="Q26" s="138"/>
      <c r="R26" s="138"/>
      <c r="S26" s="138"/>
    </row>
    <row r="27" ht="27" hidden="1" customHeight="1" spans="1:19">
      <c r="A27" s="124"/>
      <c r="B27" s="124"/>
      <c r="C27" s="124"/>
      <c r="D27" s="192"/>
      <c r="E27" s="193"/>
      <c r="F27" s="194"/>
      <c r="G27" s="191"/>
      <c r="H27" s="137"/>
      <c r="I27" s="137"/>
      <c r="J27" s="138"/>
      <c r="K27" s="201"/>
      <c r="L27" s="191"/>
      <c r="M27" s="138"/>
      <c r="N27" s="201"/>
      <c r="O27" s="191"/>
      <c r="P27" s="138"/>
      <c r="Q27" s="138"/>
      <c r="R27" s="138"/>
      <c r="S27" s="138"/>
    </row>
    <row r="28" ht="27" hidden="1" customHeight="1" spans="1:19">
      <c r="A28" s="124"/>
      <c r="B28" s="124"/>
      <c r="C28" s="124"/>
      <c r="D28" s="192"/>
      <c r="E28" s="193"/>
      <c r="F28" s="194"/>
      <c r="G28" s="191"/>
      <c r="H28" s="137"/>
      <c r="I28" s="137"/>
      <c r="J28" s="138"/>
      <c r="K28" s="201"/>
      <c r="L28" s="191"/>
      <c r="M28" s="138"/>
      <c r="N28" s="201"/>
      <c r="O28" s="191"/>
      <c r="P28" s="138"/>
      <c r="Q28" s="138"/>
      <c r="R28" s="138"/>
      <c r="S28" s="138"/>
    </row>
    <row r="29" ht="27" hidden="1" customHeight="1" spans="1:19">
      <c r="A29" s="124"/>
      <c r="B29" s="124"/>
      <c r="C29" s="124"/>
      <c r="D29" s="192"/>
      <c r="E29" s="193"/>
      <c r="F29" s="194"/>
      <c r="G29" s="191"/>
      <c r="H29" s="137"/>
      <c r="I29" s="137"/>
      <c r="J29" s="138"/>
      <c r="K29" s="201"/>
      <c r="L29" s="191"/>
      <c r="M29" s="138"/>
      <c r="N29" s="201"/>
      <c r="O29" s="191"/>
      <c r="P29" s="138"/>
      <c r="Q29" s="138"/>
      <c r="R29" s="138"/>
      <c r="S29" s="138"/>
    </row>
    <row r="30" ht="27" hidden="1" customHeight="1" spans="1:19">
      <c r="A30" s="124"/>
      <c r="B30" s="124"/>
      <c r="C30" s="124"/>
      <c r="D30" s="192"/>
      <c r="E30" s="193"/>
      <c r="F30" s="194"/>
      <c r="G30" s="191"/>
      <c r="H30" s="137"/>
      <c r="I30" s="137"/>
      <c r="J30" s="138"/>
      <c r="K30" s="201"/>
      <c r="L30" s="191"/>
      <c r="M30" s="138"/>
      <c r="N30" s="201"/>
      <c r="O30" s="191"/>
      <c r="P30" s="138"/>
      <c r="Q30" s="138"/>
      <c r="R30" s="138"/>
      <c r="S30" s="138"/>
    </row>
    <row r="31" ht="27" hidden="1" customHeight="1" spans="1:19">
      <c r="A31" s="124"/>
      <c r="B31" s="124"/>
      <c r="C31" s="124"/>
      <c r="D31" s="192"/>
      <c r="E31" s="193"/>
      <c r="F31" s="194"/>
      <c r="G31" s="191"/>
      <c r="H31" s="137"/>
      <c r="I31" s="137"/>
      <c r="J31" s="138"/>
      <c r="K31" s="201"/>
      <c r="L31" s="191"/>
      <c r="M31" s="138"/>
      <c r="N31" s="201"/>
      <c r="O31" s="191"/>
      <c r="P31" s="138"/>
      <c r="Q31" s="138"/>
      <c r="R31" s="138"/>
      <c r="S31" s="138"/>
    </row>
    <row r="32" ht="27" hidden="1" customHeight="1" spans="1:19">
      <c r="A32" s="124"/>
      <c r="B32" s="124"/>
      <c r="C32" s="124"/>
      <c r="D32" s="192"/>
      <c r="E32" s="193"/>
      <c r="F32" s="194"/>
      <c r="G32" s="191"/>
      <c r="H32" s="137"/>
      <c r="I32" s="137"/>
      <c r="J32" s="138"/>
      <c r="K32" s="201"/>
      <c r="L32" s="191"/>
      <c r="M32" s="138"/>
      <c r="N32" s="201"/>
      <c r="O32" s="191"/>
      <c r="P32" s="138"/>
      <c r="Q32" s="138"/>
      <c r="R32" s="138"/>
      <c r="S32" s="138"/>
    </row>
    <row r="33" ht="27" hidden="1" customHeight="1" spans="1:19">
      <c r="A33" s="124"/>
      <c r="B33" s="124"/>
      <c r="C33" s="124"/>
      <c r="D33" s="192"/>
      <c r="E33" s="193"/>
      <c r="F33" s="194"/>
      <c r="G33" s="191"/>
      <c r="H33" s="137"/>
      <c r="I33" s="137"/>
      <c r="J33" s="138"/>
      <c r="K33" s="201"/>
      <c r="L33" s="191"/>
      <c r="M33" s="138"/>
      <c r="N33" s="201"/>
      <c r="O33" s="191"/>
      <c r="P33" s="138"/>
      <c r="Q33" s="138"/>
      <c r="R33" s="138"/>
      <c r="S33" s="138"/>
    </row>
  </sheetData>
  <sheetProtection formatCells="0" formatColumns="0" formatRows="0"/>
  <mergeCells count="18">
    <mergeCell ref="A2:S2"/>
    <mergeCell ref="D4:D6"/>
    <mergeCell ref="E4:E6"/>
    <mergeCell ref="F4:F6"/>
    <mergeCell ref="G4:G6"/>
    <mergeCell ref="H4:H6"/>
    <mergeCell ref="I4:I6"/>
    <mergeCell ref="J4:J6"/>
    <mergeCell ref="K4:K6"/>
    <mergeCell ref="L4:L6"/>
    <mergeCell ref="M4:M6"/>
    <mergeCell ref="N4:N6"/>
    <mergeCell ref="O4:O6"/>
    <mergeCell ref="P4:P6"/>
    <mergeCell ref="Q4:Q6"/>
    <mergeCell ref="R4:R6"/>
    <mergeCell ref="S4:S6"/>
    <mergeCell ref="A4:C5"/>
  </mergeCells>
  <printOptions horizontalCentered="1"/>
  <pageMargins left="0.47244094488189" right="0.393700787401575" top="0.47244094488189" bottom="0.47244094488189" header="0.511811023622047" footer="0.236220472440945"/>
  <pageSetup paperSize="9" scale="85" orientation="landscape"/>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U17"/>
  <sheetViews>
    <sheetView showGridLines="0" showZeros="0" workbookViewId="0">
      <selection activeCell="C7" sqref="C7"/>
    </sheetView>
  </sheetViews>
  <sheetFormatPr defaultColWidth="9.16666666666667" defaultRowHeight="12.75" customHeight="1"/>
  <cols>
    <col min="1" max="1" width="22.8333333333333" style="66" customWidth="1"/>
    <col min="2" max="2" width="17.3333333333333" style="66" customWidth="1"/>
    <col min="3" max="3" width="13.6666666666667" style="66" customWidth="1"/>
    <col min="4" max="4" width="9.16666666666667" style="66" customWidth="1"/>
    <col min="5" max="5" width="17.3333333333333" style="66" customWidth="1"/>
    <col min="6" max="6" width="15.1666666666667" style="66" customWidth="1"/>
    <col min="7" max="8" width="9.16666666666667" style="66" customWidth="1"/>
    <col min="9" max="9" width="14.1666666666667" style="66" customWidth="1"/>
    <col min="10" max="12" width="17.3333333333333" style="66" customWidth="1"/>
    <col min="13" max="255" width="9.16666666666667" style="66" customWidth="1"/>
  </cols>
  <sheetData>
    <row r="1" ht="39" customHeight="1" spans="1:255">
      <c r="A1" s="45" t="s">
        <v>72</v>
      </c>
      <c r="B1" s="45"/>
      <c r="C1" s="45"/>
      <c r="D1" s="45"/>
      <c r="E1" s="45"/>
      <c r="F1" s="45"/>
      <c r="G1" s="45"/>
      <c r="H1" s="45"/>
      <c r="I1" s="45"/>
      <c r="J1" s="45"/>
      <c r="K1" s="45"/>
      <c r="L1" s="45"/>
      <c r="M1" s="176"/>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c r="IL1"/>
      <c r="IM1"/>
      <c r="IN1"/>
      <c r="IO1"/>
      <c r="IP1"/>
      <c r="IQ1"/>
      <c r="IR1"/>
      <c r="IS1"/>
      <c r="IT1"/>
      <c r="IU1"/>
    </row>
    <row r="2" ht="26.25" customHeight="1" spans="1:255">
      <c r="A2" s="363" t="s">
        <v>73</v>
      </c>
      <c r="B2" s="364"/>
      <c r="C2" s="365"/>
      <c r="D2" s="365"/>
      <c r="E2" s="363"/>
      <c r="F2" s="363"/>
      <c r="G2" s="363"/>
      <c r="H2" s="363"/>
      <c r="I2" s="363"/>
      <c r="J2" s="372"/>
      <c r="K2" s="373" t="s">
        <v>74</v>
      </c>
      <c r="L2" s="373"/>
      <c r="M2" s="176"/>
      <c r="N2"/>
      <c r="O2"/>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c r="IU2"/>
    </row>
    <row r="3" ht="24.75" customHeight="1" spans="1:255">
      <c r="A3" s="32" t="s">
        <v>75</v>
      </c>
      <c r="B3" s="32" t="s">
        <v>76</v>
      </c>
      <c r="C3" s="353" t="s">
        <v>77</v>
      </c>
      <c r="D3" s="55" t="s">
        <v>78</v>
      </c>
      <c r="E3" s="55"/>
      <c r="F3" s="55"/>
      <c r="G3" s="55"/>
      <c r="H3" s="55"/>
      <c r="I3" s="55"/>
      <c r="J3" s="374" t="s">
        <v>79</v>
      </c>
      <c r="K3" s="353" t="s">
        <v>80</v>
      </c>
      <c r="L3" s="32" t="s">
        <v>81</v>
      </c>
      <c r="M3" s="176"/>
      <c r="N3"/>
      <c r="O3"/>
      <c r="P3"/>
      <c r="Q3"/>
      <c r="R3"/>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c r="HX3"/>
      <c r="HY3"/>
      <c r="HZ3"/>
      <c r="IA3"/>
      <c r="IB3"/>
      <c r="IC3"/>
      <c r="ID3"/>
      <c r="IE3"/>
      <c r="IF3"/>
      <c r="IG3"/>
      <c r="IH3"/>
      <c r="II3"/>
      <c r="IJ3"/>
      <c r="IK3"/>
      <c r="IL3"/>
      <c r="IM3"/>
      <c r="IN3"/>
      <c r="IO3"/>
      <c r="IP3"/>
      <c r="IQ3"/>
      <c r="IR3"/>
      <c r="IS3"/>
      <c r="IT3"/>
      <c r="IU3"/>
    </row>
    <row r="4" ht="27.75" customHeight="1" spans="1:255">
      <c r="A4" s="32"/>
      <c r="B4" s="32"/>
      <c r="C4" s="353"/>
      <c r="D4" s="86" t="s">
        <v>82</v>
      </c>
      <c r="E4" s="110" t="s">
        <v>83</v>
      </c>
      <c r="F4" s="366" t="s">
        <v>84</v>
      </c>
      <c r="G4" s="367" t="s">
        <v>85</v>
      </c>
      <c r="H4" s="367" t="s">
        <v>86</v>
      </c>
      <c r="I4" s="367" t="s">
        <v>87</v>
      </c>
      <c r="J4" s="353"/>
      <c r="K4" s="353"/>
      <c r="L4" s="32"/>
      <c r="M4" s="176"/>
      <c r="N4"/>
      <c r="O4"/>
      <c r="P4"/>
      <c r="Q4"/>
      <c r="R4"/>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c r="ID4"/>
      <c r="IE4"/>
      <c r="IF4"/>
      <c r="IG4"/>
      <c r="IH4"/>
      <c r="II4"/>
      <c r="IJ4"/>
      <c r="IK4"/>
      <c r="IL4"/>
      <c r="IM4"/>
      <c r="IN4"/>
      <c r="IO4"/>
      <c r="IP4"/>
      <c r="IQ4"/>
      <c r="IR4"/>
      <c r="IS4"/>
      <c r="IT4"/>
      <c r="IU4"/>
    </row>
    <row r="5" s="70" customFormat="1" ht="27" customHeight="1" spans="1:13">
      <c r="A5" s="368" t="s">
        <v>82</v>
      </c>
      <c r="B5" s="369">
        <f>SUM(B6)</f>
        <v>15565.3</v>
      </c>
      <c r="C5" s="369">
        <f>SUM(C6)</f>
        <v>15565.3</v>
      </c>
      <c r="D5" s="369">
        <v>0</v>
      </c>
      <c r="E5" s="370">
        <v>0</v>
      </c>
      <c r="F5" s="371">
        <v>0</v>
      </c>
      <c r="G5" s="371">
        <v>0</v>
      </c>
      <c r="H5" s="369">
        <v>0</v>
      </c>
      <c r="I5" s="375">
        <v>0</v>
      </c>
      <c r="J5" s="369">
        <v>0</v>
      </c>
      <c r="K5" s="369">
        <v>0</v>
      </c>
      <c r="L5" s="369">
        <v>0</v>
      </c>
      <c r="M5" s="258"/>
    </row>
    <row r="6" ht="27" customHeight="1" spans="1:255">
      <c r="A6" s="368" t="s">
        <v>73</v>
      </c>
      <c r="B6" s="369">
        <f>C6+D6+J6+K6+L6</f>
        <v>15565.3</v>
      </c>
      <c r="C6" s="369">
        <f>'3.部门支出总表'!F6</f>
        <v>15565.3</v>
      </c>
      <c r="D6" s="369">
        <v>0</v>
      </c>
      <c r="E6" s="370">
        <v>0</v>
      </c>
      <c r="F6" s="371">
        <v>0</v>
      </c>
      <c r="G6" s="371">
        <v>0</v>
      </c>
      <c r="H6" s="369">
        <v>0</v>
      </c>
      <c r="I6" s="375">
        <v>0</v>
      </c>
      <c r="J6" s="369">
        <v>0</v>
      </c>
      <c r="K6" s="369">
        <v>0</v>
      </c>
      <c r="L6" s="369">
        <v>0</v>
      </c>
      <c r="M6" s="176"/>
      <c r="N6"/>
      <c r="O6"/>
      <c r="P6"/>
      <c r="Q6"/>
      <c r="R6"/>
      <c r="S6"/>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c r="EI6"/>
      <c r="EJ6"/>
      <c r="EK6"/>
      <c r="EL6"/>
      <c r="EM6"/>
      <c r="EN6"/>
      <c r="EO6"/>
      <c r="EP6"/>
      <c r="EQ6"/>
      <c r="ER6"/>
      <c r="ES6"/>
      <c r="ET6"/>
      <c r="EU6"/>
      <c r="EV6"/>
      <c r="EW6"/>
      <c r="EX6"/>
      <c r="EY6"/>
      <c r="EZ6"/>
      <c r="FA6"/>
      <c r="FB6"/>
      <c r="FC6"/>
      <c r="FD6"/>
      <c r="FE6"/>
      <c r="FF6"/>
      <c r="FG6"/>
      <c r="FH6"/>
      <c r="FI6"/>
      <c r="FJ6"/>
      <c r="FK6"/>
      <c r="FL6"/>
      <c r="FM6"/>
      <c r="FN6"/>
      <c r="FO6"/>
      <c r="FP6"/>
      <c r="FQ6"/>
      <c r="FR6"/>
      <c r="FS6"/>
      <c r="FT6"/>
      <c r="FU6"/>
      <c r="FV6"/>
      <c r="FW6"/>
      <c r="FX6"/>
      <c r="FY6"/>
      <c r="FZ6"/>
      <c r="GA6"/>
      <c r="GB6"/>
      <c r="GC6"/>
      <c r="GD6"/>
      <c r="GE6"/>
      <c r="GF6"/>
      <c r="GG6"/>
      <c r="GH6"/>
      <c r="GI6"/>
      <c r="GJ6"/>
      <c r="GK6"/>
      <c r="GL6"/>
      <c r="GM6"/>
      <c r="GN6"/>
      <c r="GO6"/>
      <c r="GP6"/>
      <c r="GQ6"/>
      <c r="GR6"/>
      <c r="GS6"/>
      <c r="GT6"/>
      <c r="GU6"/>
      <c r="GV6"/>
      <c r="GW6"/>
      <c r="GX6"/>
      <c r="GY6"/>
      <c r="GZ6"/>
      <c r="HA6"/>
      <c r="HB6"/>
      <c r="HC6"/>
      <c r="HD6"/>
      <c r="HE6"/>
      <c r="HF6"/>
      <c r="HG6"/>
      <c r="HH6"/>
      <c r="HI6"/>
      <c r="HJ6"/>
      <c r="HK6"/>
      <c r="HL6"/>
      <c r="HM6"/>
      <c r="HN6"/>
      <c r="HO6"/>
      <c r="HP6"/>
      <c r="HQ6"/>
      <c r="HR6"/>
      <c r="HS6"/>
      <c r="HT6"/>
      <c r="HU6"/>
      <c r="HV6"/>
      <c r="HW6"/>
      <c r="HX6"/>
      <c r="HY6"/>
      <c r="HZ6"/>
      <c r="IA6"/>
      <c r="IB6"/>
      <c r="IC6"/>
      <c r="ID6"/>
      <c r="IE6"/>
      <c r="IF6"/>
      <c r="IG6"/>
      <c r="IH6"/>
      <c r="II6"/>
      <c r="IJ6"/>
      <c r="IK6"/>
      <c r="IL6"/>
      <c r="IM6"/>
      <c r="IN6"/>
      <c r="IO6"/>
      <c r="IP6"/>
      <c r="IQ6"/>
      <c r="IR6"/>
      <c r="IS6"/>
      <c r="IT6"/>
      <c r="IU6"/>
    </row>
    <row r="7" ht="27" customHeight="1" spans="1:255">
      <c r="A7" s="176"/>
      <c r="B7" s="176"/>
      <c r="C7" s="176"/>
      <c r="D7" s="176"/>
      <c r="E7" s="176"/>
      <c r="F7" s="176"/>
      <c r="G7" s="176"/>
      <c r="H7" s="176"/>
      <c r="I7" s="176"/>
      <c r="J7" s="176"/>
      <c r="K7" s="176"/>
      <c r="L7" s="176"/>
      <c r="M7" s="176"/>
      <c r="N7"/>
      <c r="O7"/>
      <c r="P7"/>
      <c r="Q7"/>
      <c r="R7"/>
      <c r="S7"/>
      <c r="T7"/>
      <c r="U7"/>
      <c r="V7"/>
      <c r="W7"/>
      <c r="X7"/>
      <c r="Y7"/>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c r="EC7"/>
      <c r="ED7"/>
      <c r="EE7"/>
      <c r="EF7"/>
      <c r="EG7"/>
      <c r="EH7"/>
      <c r="EI7"/>
      <c r="EJ7"/>
      <c r="EK7"/>
      <c r="EL7"/>
      <c r="EM7"/>
      <c r="EN7"/>
      <c r="EO7"/>
      <c r="EP7"/>
      <c r="EQ7"/>
      <c r="ER7"/>
      <c r="ES7"/>
      <c r="ET7"/>
      <c r="EU7"/>
      <c r="EV7"/>
      <c r="EW7"/>
      <c r="EX7"/>
      <c r="EY7"/>
      <c r="EZ7"/>
      <c r="FA7"/>
      <c r="FB7"/>
      <c r="FC7"/>
      <c r="FD7"/>
      <c r="FE7"/>
      <c r="FF7"/>
      <c r="FG7"/>
      <c r="FH7"/>
      <c r="FI7"/>
      <c r="FJ7"/>
      <c r="FK7"/>
      <c r="FL7"/>
      <c r="FM7"/>
      <c r="FN7"/>
      <c r="FO7"/>
      <c r="FP7"/>
      <c r="FQ7"/>
      <c r="FR7"/>
      <c r="FS7"/>
      <c r="FT7"/>
      <c r="FU7"/>
      <c r="FV7"/>
      <c r="FW7"/>
      <c r="FX7"/>
      <c r="FY7"/>
      <c r="FZ7"/>
      <c r="GA7"/>
      <c r="GB7"/>
      <c r="GC7"/>
      <c r="GD7"/>
      <c r="GE7"/>
      <c r="GF7"/>
      <c r="GG7"/>
      <c r="GH7"/>
      <c r="GI7"/>
      <c r="GJ7"/>
      <c r="GK7"/>
      <c r="GL7"/>
      <c r="GM7"/>
      <c r="GN7"/>
      <c r="GO7"/>
      <c r="GP7"/>
      <c r="GQ7"/>
      <c r="GR7"/>
      <c r="GS7"/>
      <c r="GT7"/>
      <c r="GU7"/>
      <c r="GV7"/>
      <c r="GW7"/>
      <c r="GX7"/>
      <c r="GY7"/>
      <c r="GZ7"/>
      <c r="HA7"/>
      <c r="HB7"/>
      <c r="HC7"/>
      <c r="HD7"/>
      <c r="HE7"/>
      <c r="HF7"/>
      <c r="HG7"/>
      <c r="HH7"/>
      <c r="HI7"/>
      <c r="HJ7"/>
      <c r="HK7"/>
      <c r="HL7"/>
      <c r="HM7"/>
      <c r="HN7"/>
      <c r="HO7"/>
      <c r="HP7"/>
      <c r="HQ7"/>
      <c r="HR7"/>
      <c r="HS7"/>
      <c r="HT7"/>
      <c r="HU7"/>
      <c r="HV7"/>
      <c r="HW7"/>
      <c r="HX7"/>
      <c r="HY7"/>
      <c r="HZ7"/>
      <c r="IA7"/>
      <c r="IB7"/>
      <c r="IC7"/>
      <c r="ID7"/>
      <c r="IE7"/>
      <c r="IF7"/>
      <c r="IG7"/>
      <c r="IH7"/>
      <c r="II7"/>
      <c r="IJ7"/>
      <c r="IK7"/>
      <c r="IL7"/>
      <c r="IM7"/>
      <c r="IN7"/>
      <c r="IO7"/>
      <c r="IP7"/>
      <c r="IQ7"/>
      <c r="IR7"/>
      <c r="IS7"/>
      <c r="IT7"/>
      <c r="IU7"/>
    </row>
    <row r="8" ht="27" customHeight="1" spans="1:255">
      <c r="A8" s="176"/>
      <c r="B8" s="176"/>
      <c r="C8" s="176"/>
      <c r="D8" s="176"/>
      <c r="E8" s="176"/>
      <c r="F8" s="176"/>
      <c r="G8" s="176"/>
      <c r="H8" s="176"/>
      <c r="I8" s="176"/>
      <c r="J8" s="176"/>
      <c r="K8" s="176"/>
      <c r="L8" s="176"/>
      <c r="M8" s="176"/>
      <c r="N8"/>
      <c r="O8"/>
      <c r="P8"/>
      <c r="Q8"/>
      <c r="R8"/>
      <c r="S8"/>
      <c r="T8"/>
      <c r="U8"/>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c r="FL8"/>
      <c r="FM8"/>
      <c r="FN8"/>
      <c r="FO8"/>
      <c r="FP8"/>
      <c r="FQ8"/>
      <c r="FR8"/>
      <c r="FS8"/>
      <c r="FT8"/>
      <c r="FU8"/>
      <c r="FV8"/>
      <c r="FW8"/>
      <c r="FX8"/>
      <c r="FY8"/>
      <c r="FZ8"/>
      <c r="GA8"/>
      <c r="GB8"/>
      <c r="GC8"/>
      <c r="GD8"/>
      <c r="GE8"/>
      <c r="GF8"/>
      <c r="GG8"/>
      <c r="GH8"/>
      <c r="GI8"/>
      <c r="GJ8"/>
      <c r="GK8"/>
      <c r="GL8"/>
      <c r="GM8"/>
      <c r="GN8"/>
      <c r="GO8"/>
      <c r="GP8"/>
      <c r="GQ8"/>
      <c r="GR8"/>
      <c r="GS8"/>
      <c r="GT8"/>
      <c r="GU8"/>
      <c r="GV8"/>
      <c r="GW8"/>
      <c r="GX8"/>
      <c r="GY8"/>
      <c r="GZ8"/>
      <c r="HA8"/>
      <c r="HB8"/>
      <c r="HC8"/>
      <c r="HD8"/>
      <c r="HE8"/>
      <c r="HF8"/>
      <c r="HG8"/>
      <c r="HH8"/>
      <c r="HI8"/>
      <c r="HJ8"/>
      <c r="HK8"/>
      <c r="HL8"/>
      <c r="HM8"/>
      <c r="HN8"/>
      <c r="HO8"/>
      <c r="HP8"/>
      <c r="HQ8"/>
      <c r="HR8"/>
      <c r="HS8"/>
      <c r="HT8"/>
      <c r="HU8"/>
      <c r="HV8"/>
      <c r="HW8"/>
      <c r="HX8"/>
      <c r="HY8"/>
      <c r="HZ8"/>
      <c r="IA8"/>
      <c r="IB8"/>
      <c r="IC8"/>
      <c r="ID8"/>
      <c r="IE8"/>
      <c r="IF8"/>
      <c r="IG8"/>
      <c r="IH8"/>
      <c r="II8"/>
      <c r="IJ8"/>
      <c r="IK8"/>
      <c r="IL8"/>
      <c r="IM8"/>
      <c r="IN8"/>
      <c r="IO8"/>
      <c r="IP8"/>
      <c r="IQ8"/>
      <c r="IR8"/>
      <c r="IS8"/>
      <c r="IT8"/>
      <c r="IU8"/>
    </row>
    <row r="9" ht="27" customHeight="1" spans="1:255">
      <c r="A9" s="176"/>
      <c r="B9" s="176"/>
      <c r="C9" s="176"/>
      <c r="D9" s="176"/>
      <c r="E9" s="176"/>
      <c r="F9" s="176"/>
      <c r="G9" s="176"/>
      <c r="H9" s="176"/>
      <c r="I9" s="176"/>
      <c r="J9" s="176"/>
      <c r="K9" s="176"/>
      <c r="L9" s="176"/>
      <c r="M9" s="176"/>
      <c r="N9"/>
      <c r="O9"/>
      <c r="P9"/>
      <c r="Q9"/>
      <c r="R9"/>
      <c r="S9"/>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c r="IK9"/>
      <c r="IL9"/>
      <c r="IM9"/>
      <c r="IN9"/>
      <c r="IO9"/>
      <c r="IP9"/>
      <c r="IQ9"/>
      <c r="IR9"/>
      <c r="IS9"/>
      <c r="IT9"/>
      <c r="IU9"/>
    </row>
    <row r="10" ht="27" customHeight="1" spans="1:255">
      <c r="A10" s="176"/>
      <c r="B10" s="176"/>
      <c r="C10" s="176"/>
      <c r="D10" s="176"/>
      <c r="E10" s="176"/>
      <c r="F10" s="176"/>
      <c r="G10" s="176"/>
      <c r="H10" s="176"/>
      <c r="I10" s="176"/>
      <c r="J10" s="176"/>
      <c r="K10" s="176"/>
      <c r="L10" s="176"/>
      <c r="M10" s="176"/>
      <c r="N10"/>
      <c r="O10"/>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c r="IH10"/>
      <c r="II10"/>
      <c r="IJ10"/>
      <c r="IK10"/>
      <c r="IL10"/>
      <c r="IM10"/>
      <c r="IN10"/>
      <c r="IO10"/>
      <c r="IP10"/>
      <c r="IQ10"/>
      <c r="IR10"/>
      <c r="IS10"/>
      <c r="IT10"/>
      <c r="IU10"/>
    </row>
    <row r="11" ht="27" customHeight="1" spans="1:255">
      <c r="A11" s="176"/>
      <c r="B11" s="176"/>
      <c r="C11" s="176"/>
      <c r="D11" s="176"/>
      <c r="E11" s="176"/>
      <c r="F11" s="176"/>
      <c r="G11" s="176"/>
      <c r="H11" s="176"/>
      <c r="I11" s="176"/>
      <c r="J11" s="176"/>
      <c r="K11" s="176"/>
      <c r="L11" s="176"/>
      <c r="M11" s="176"/>
      <c r="N11"/>
      <c r="O11"/>
      <c r="P11"/>
      <c r="Q11"/>
      <c r="R11"/>
      <c r="S11"/>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c r="EC11"/>
      <c r="ED11"/>
      <c r="EE11"/>
      <c r="EF11"/>
      <c r="EG11"/>
      <c r="EH11"/>
      <c r="EI11"/>
      <c r="EJ11"/>
      <c r="EK11"/>
      <c r="EL11"/>
      <c r="EM11"/>
      <c r="EN11"/>
      <c r="EO11"/>
      <c r="EP11"/>
      <c r="EQ11"/>
      <c r="ER11"/>
      <c r="ES11"/>
      <c r="ET11"/>
      <c r="EU11"/>
      <c r="EV11"/>
      <c r="EW11"/>
      <c r="EX11"/>
      <c r="EY11"/>
      <c r="EZ11"/>
      <c r="FA11"/>
      <c r="FB11"/>
      <c r="FC11"/>
      <c r="FD11"/>
      <c r="FE11"/>
      <c r="FF11"/>
      <c r="FG11"/>
      <c r="FH11"/>
      <c r="FI11"/>
      <c r="FJ11"/>
      <c r="FK11"/>
      <c r="FL11"/>
      <c r="FM11"/>
      <c r="FN11"/>
      <c r="FO11"/>
      <c r="FP11"/>
      <c r="FQ11"/>
      <c r="FR11"/>
      <c r="FS11"/>
      <c r="FT11"/>
      <c r="FU11"/>
      <c r="FV11"/>
      <c r="FW11"/>
      <c r="FX11"/>
      <c r="FY11"/>
      <c r="FZ11"/>
      <c r="GA11"/>
      <c r="GB11"/>
      <c r="GC11"/>
      <c r="GD11"/>
      <c r="GE11"/>
      <c r="GF11"/>
      <c r="GG11"/>
      <c r="GH11"/>
      <c r="GI11"/>
      <c r="GJ11"/>
      <c r="GK11"/>
      <c r="GL11"/>
      <c r="GM11"/>
      <c r="GN11"/>
      <c r="GO11"/>
      <c r="GP11"/>
      <c r="GQ11"/>
      <c r="GR11"/>
      <c r="GS11"/>
      <c r="GT11"/>
      <c r="GU11"/>
      <c r="GV11"/>
      <c r="GW11"/>
      <c r="GX11"/>
      <c r="GY11"/>
      <c r="GZ11"/>
      <c r="HA11"/>
      <c r="HB11"/>
      <c r="HC11"/>
      <c r="HD11"/>
      <c r="HE11"/>
      <c r="HF11"/>
      <c r="HG11"/>
      <c r="HH11"/>
      <c r="HI11"/>
      <c r="HJ11"/>
      <c r="HK11"/>
      <c r="HL11"/>
      <c r="HM11"/>
      <c r="HN11"/>
      <c r="HO11"/>
      <c r="HP11"/>
      <c r="HQ11"/>
      <c r="HR11"/>
      <c r="HS11"/>
      <c r="HT11"/>
      <c r="HU11"/>
      <c r="HV11"/>
      <c r="HW11"/>
      <c r="HX11"/>
      <c r="HY11"/>
      <c r="HZ11"/>
      <c r="IA11"/>
      <c r="IB11"/>
      <c r="IC11"/>
      <c r="ID11"/>
      <c r="IE11"/>
      <c r="IF11"/>
      <c r="IG11"/>
      <c r="IH11"/>
      <c r="II11"/>
      <c r="IJ11"/>
      <c r="IK11"/>
      <c r="IL11"/>
      <c r="IM11"/>
      <c r="IN11"/>
      <c r="IO11"/>
      <c r="IP11"/>
      <c r="IQ11"/>
      <c r="IR11"/>
      <c r="IS11"/>
      <c r="IT11"/>
      <c r="IU11"/>
    </row>
    <row r="12" ht="27" customHeight="1" spans="1:255">
      <c r="A12" s="176"/>
      <c r="B12" s="176"/>
      <c r="C12" s="176"/>
      <c r="D12" s="176"/>
      <c r="E12" s="176"/>
      <c r="F12" s="176"/>
      <c r="G12" s="176"/>
      <c r="H12" s="176"/>
      <c r="I12" s="176"/>
      <c r="J12" s="176"/>
      <c r="K12" s="176"/>
      <c r="L12" s="176"/>
      <c r="M12" s="176"/>
      <c r="N12"/>
      <c r="O12"/>
      <c r="P12"/>
      <c r="Q12"/>
      <c r="R12"/>
      <c r="S12"/>
      <c r="T12"/>
      <c r="U12"/>
      <c r="V12"/>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c r="FP12"/>
      <c r="FQ12"/>
      <c r="FR12"/>
      <c r="FS12"/>
      <c r="FT12"/>
      <c r="FU12"/>
      <c r="FV12"/>
      <c r="FW12"/>
      <c r="FX12"/>
      <c r="FY12"/>
      <c r="FZ12"/>
      <c r="GA12"/>
      <c r="GB12"/>
      <c r="GC12"/>
      <c r="GD12"/>
      <c r="GE12"/>
      <c r="GF12"/>
      <c r="GG12"/>
      <c r="GH12"/>
      <c r="GI12"/>
      <c r="GJ12"/>
      <c r="GK12"/>
      <c r="GL12"/>
      <c r="GM12"/>
      <c r="GN12"/>
      <c r="GO12"/>
      <c r="GP12"/>
      <c r="GQ12"/>
      <c r="GR12"/>
      <c r="GS12"/>
      <c r="GT12"/>
      <c r="GU12"/>
      <c r="GV12"/>
      <c r="GW12"/>
      <c r="GX12"/>
      <c r="GY12"/>
      <c r="GZ12"/>
      <c r="HA12"/>
      <c r="HB12"/>
      <c r="HC12"/>
      <c r="HD12"/>
      <c r="HE12"/>
      <c r="HF12"/>
      <c r="HG12"/>
      <c r="HH12"/>
      <c r="HI12"/>
      <c r="HJ12"/>
      <c r="HK12"/>
      <c r="HL12"/>
      <c r="HM12"/>
      <c r="HN12"/>
      <c r="HO12"/>
      <c r="HP12"/>
      <c r="HQ12"/>
      <c r="HR12"/>
      <c r="HS12"/>
      <c r="HT12"/>
      <c r="HU12"/>
      <c r="HV12"/>
      <c r="HW12"/>
      <c r="HX12"/>
      <c r="HY12"/>
      <c r="HZ12"/>
      <c r="IA12"/>
      <c r="IB12"/>
      <c r="IC12"/>
      <c r="ID12"/>
      <c r="IE12"/>
      <c r="IF12"/>
      <c r="IG12"/>
      <c r="IH12"/>
      <c r="II12"/>
      <c r="IJ12"/>
      <c r="IK12"/>
      <c r="IL12"/>
      <c r="IM12"/>
      <c r="IN12"/>
      <c r="IO12"/>
      <c r="IP12"/>
      <c r="IQ12"/>
      <c r="IR12"/>
      <c r="IS12"/>
      <c r="IT12"/>
      <c r="IU12"/>
    </row>
    <row r="13" ht="27" customHeight="1" spans="1:255">
      <c r="A13" s="176"/>
      <c r="B13" s="176"/>
      <c r="C13" s="176"/>
      <c r="D13" s="176"/>
      <c r="E13" s="176"/>
      <c r="F13" s="176"/>
      <c r="G13" s="176"/>
      <c r="H13" s="176"/>
      <c r="I13" s="176"/>
      <c r="J13" s="176"/>
      <c r="K13" s="176"/>
      <c r="L13" s="176"/>
      <c r="M13" s="176"/>
      <c r="N13"/>
      <c r="O13"/>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c r="EJ13"/>
      <c r="EK13"/>
      <c r="EL13"/>
      <c r="EM13"/>
      <c r="EN13"/>
      <c r="EO13"/>
      <c r="EP13"/>
      <c r="EQ13"/>
      <c r="ER13"/>
      <c r="ES13"/>
      <c r="ET13"/>
      <c r="EU13"/>
      <c r="EV13"/>
      <c r="EW13"/>
      <c r="EX13"/>
      <c r="EY13"/>
      <c r="EZ13"/>
      <c r="FA13"/>
      <c r="FB13"/>
      <c r="FC13"/>
      <c r="FD13"/>
      <c r="FE13"/>
      <c r="FF13"/>
      <c r="FG13"/>
      <c r="FH13"/>
      <c r="FI13"/>
      <c r="FJ13"/>
      <c r="FK13"/>
      <c r="FL13"/>
      <c r="FM13"/>
      <c r="FN13"/>
      <c r="FO13"/>
      <c r="FP13"/>
      <c r="FQ13"/>
      <c r="FR13"/>
      <c r="FS13"/>
      <c r="FT13"/>
      <c r="FU13"/>
      <c r="FV13"/>
      <c r="FW13"/>
      <c r="FX13"/>
      <c r="FY13"/>
      <c r="FZ13"/>
      <c r="GA13"/>
      <c r="GB13"/>
      <c r="GC13"/>
      <c r="GD13"/>
      <c r="GE13"/>
      <c r="GF13"/>
      <c r="GG13"/>
      <c r="GH13"/>
      <c r="GI13"/>
      <c r="GJ13"/>
      <c r="GK13"/>
      <c r="GL13"/>
      <c r="GM13"/>
      <c r="GN13"/>
      <c r="GO13"/>
      <c r="GP13"/>
      <c r="GQ13"/>
      <c r="GR13"/>
      <c r="GS13"/>
      <c r="GT13"/>
      <c r="GU13"/>
      <c r="GV13"/>
      <c r="GW13"/>
      <c r="GX13"/>
      <c r="GY13"/>
      <c r="GZ13"/>
      <c r="HA13"/>
      <c r="HB13"/>
      <c r="HC13"/>
      <c r="HD13"/>
      <c r="HE13"/>
      <c r="HF13"/>
      <c r="HG13"/>
      <c r="HH13"/>
      <c r="HI13"/>
      <c r="HJ13"/>
      <c r="HK13"/>
      <c r="HL13"/>
      <c r="HM13"/>
      <c r="HN13"/>
      <c r="HO13"/>
      <c r="HP13"/>
      <c r="HQ13"/>
      <c r="HR13"/>
      <c r="HS13"/>
      <c r="HT13"/>
      <c r="HU13"/>
      <c r="HV13"/>
      <c r="HW13"/>
      <c r="HX13"/>
      <c r="HY13"/>
      <c r="HZ13"/>
      <c r="IA13"/>
      <c r="IB13"/>
      <c r="IC13"/>
      <c r="ID13"/>
      <c r="IE13"/>
      <c r="IF13"/>
      <c r="IG13"/>
      <c r="IH13"/>
      <c r="II13"/>
      <c r="IJ13"/>
      <c r="IK13"/>
      <c r="IL13"/>
      <c r="IM13"/>
      <c r="IN13"/>
      <c r="IO13"/>
      <c r="IP13"/>
      <c r="IQ13"/>
      <c r="IR13"/>
      <c r="IS13"/>
      <c r="IT13"/>
      <c r="IU13"/>
    </row>
    <row r="14" ht="27" customHeight="1" spans="1:255">
      <c r="A14" s="176"/>
      <c r="B14" s="176"/>
      <c r="C14" s="176"/>
      <c r="D14" s="176"/>
      <c r="E14" s="176"/>
      <c r="F14" s="176"/>
      <c r="G14" s="176"/>
      <c r="H14" s="176"/>
      <c r="I14" s="176"/>
      <c r="J14" s="176"/>
      <c r="K14" s="176"/>
      <c r="L14" s="176"/>
      <c r="M14" s="176"/>
      <c r="N14"/>
      <c r="O14"/>
      <c r="P14"/>
      <c r="Q14"/>
      <c r="R14"/>
      <c r="S14"/>
      <c r="T14"/>
      <c r="U14"/>
      <c r="V14"/>
      <c r="W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c r="CT14"/>
      <c r="CU14"/>
      <c r="CV14"/>
      <c r="CW14"/>
      <c r="CX14"/>
      <c r="CY14"/>
      <c r="CZ14"/>
      <c r="DA14"/>
      <c r="DB14"/>
      <c r="DC14"/>
      <c r="DD14"/>
      <c r="DE14"/>
      <c r="DF14"/>
      <c r="DG14"/>
      <c r="DH14"/>
      <c r="DI14"/>
      <c r="DJ14"/>
      <c r="DK14"/>
      <c r="DL14"/>
      <c r="DM14"/>
      <c r="DN14"/>
      <c r="DO14"/>
      <c r="DP14"/>
      <c r="DQ14"/>
      <c r="DR14"/>
      <c r="DS14"/>
      <c r="DT14"/>
      <c r="DU14"/>
      <c r="DV14"/>
      <c r="DW14"/>
      <c r="DX14"/>
      <c r="DY14"/>
      <c r="DZ14"/>
      <c r="EA14"/>
      <c r="EB14"/>
      <c r="EC14"/>
      <c r="ED14"/>
      <c r="EE14"/>
      <c r="EF14"/>
      <c r="EG14"/>
      <c r="EH14"/>
      <c r="EI14"/>
      <c r="EJ14"/>
      <c r="EK14"/>
      <c r="EL14"/>
      <c r="EM14"/>
      <c r="EN14"/>
      <c r="EO14"/>
      <c r="EP14"/>
      <c r="EQ14"/>
      <c r="ER14"/>
      <c r="ES14"/>
      <c r="ET14"/>
      <c r="EU14"/>
      <c r="EV14"/>
      <c r="EW14"/>
      <c r="EX14"/>
      <c r="EY14"/>
      <c r="EZ14"/>
      <c r="FA14"/>
      <c r="FB14"/>
      <c r="FC14"/>
      <c r="FD14"/>
      <c r="FE14"/>
      <c r="FF14"/>
      <c r="FG14"/>
      <c r="FH14"/>
      <c r="FI14"/>
      <c r="FJ14"/>
      <c r="FK14"/>
      <c r="FL14"/>
      <c r="FM14"/>
      <c r="FN14"/>
      <c r="FO14"/>
      <c r="FP14"/>
      <c r="FQ14"/>
      <c r="FR14"/>
      <c r="FS14"/>
      <c r="FT14"/>
      <c r="FU14"/>
      <c r="FV14"/>
      <c r="FW14"/>
      <c r="FX14"/>
      <c r="FY14"/>
      <c r="FZ14"/>
      <c r="GA14"/>
      <c r="GB14"/>
      <c r="GC14"/>
      <c r="GD14"/>
      <c r="GE14"/>
      <c r="GF14"/>
      <c r="GG14"/>
      <c r="GH14"/>
      <c r="GI14"/>
      <c r="GJ14"/>
      <c r="GK14"/>
      <c r="GL14"/>
      <c r="GM14"/>
      <c r="GN14"/>
      <c r="GO14"/>
      <c r="GP14"/>
      <c r="GQ14"/>
      <c r="GR14"/>
      <c r="GS14"/>
      <c r="GT14"/>
      <c r="GU14"/>
      <c r="GV14"/>
      <c r="GW14"/>
      <c r="GX14"/>
      <c r="GY14"/>
      <c r="GZ14"/>
      <c r="HA14"/>
      <c r="HB14"/>
      <c r="HC14"/>
      <c r="HD14"/>
      <c r="HE14"/>
      <c r="HF14"/>
      <c r="HG14"/>
      <c r="HH14"/>
      <c r="HI14"/>
      <c r="HJ14"/>
      <c r="HK14"/>
      <c r="HL14"/>
      <c r="HM14"/>
      <c r="HN14"/>
      <c r="HO14"/>
      <c r="HP14"/>
      <c r="HQ14"/>
      <c r="HR14"/>
      <c r="HS14"/>
      <c r="HT14"/>
      <c r="HU14"/>
      <c r="HV14"/>
      <c r="HW14"/>
      <c r="HX14"/>
      <c r="HY14"/>
      <c r="HZ14"/>
      <c r="IA14"/>
      <c r="IB14"/>
      <c r="IC14"/>
      <c r="ID14"/>
      <c r="IE14"/>
      <c r="IF14"/>
      <c r="IG14"/>
      <c r="IH14"/>
      <c r="II14"/>
      <c r="IJ14"/>
      <c r="IK14"/>
      <c r="IL14"/>
      <c r="IM14"/>
      <c r="IN14"/>
      <c r="IO14"/>
      <c r="IP14"/>
      <c r="IQ14"/>
      <c r="IR14"/>
      <c r="IS14"/>
      <c r="IT14"/>
      <c r="IU14"/>
    </row>
    <row r="15" ht="27" customHeight="1" spans="1:255">
      <c r="A15" s="176"/>
      <c r="B15" s="176"/>
      <c r="C15" s="176"/>
      <c r="D15" s="176"/>
      <c r="E15" s="176"/>
      <c r="F15" s="176"/>
      <c r="G15" s="176"/>
      <c r="H15" s="176"/>
      <c r="I15" s="176"/>
      <c r="J15" s="176"/>
      <c r="K15" s="176"/>
      <c r="L15" s="176"/>
      <c r="M15" s="176"/>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c r="DR15"/>
      <c r="DS15"/>
      <c r="DT15"/>
      <c r="DU15"/>
      <c r="DV15"/>
      <c r="DW15"/>
      <c r="DX15"/>
      <c r="DY15"/>
      <c r="DZ15"/>
      <c r="EA15"/>
      <c r="EB15"/>
      <c r="EC15"/>
      <c r="ED15"/>
      <c r="EE15"/>
      <c r="EF15"/>
      <c r="EG15"/>
      <c r="EH15"/>
      <c r="EI15"/>
      <c r="EJ15"/>
      <c r="EK15"/>
      <c r="EL15"/>
      <c r="EM15"/>
      <c r="EN15"/>
      <c r="EO15"/>
      <c r="EP15"/>
      <c r="EQ15"/>
      <c r="ER15"/>
      <c r="ES15"/>
      <c r="ET15"/>
      <c r="EU15"/>
      <c r="EV15"/>
      <c r="EW15"/>
      <c r="EX15"/>
      <c r="EY15"/>
      <c r="EZ15"/>
      <c r="FA15"/>
      <c r="FB15"/>
      <c r="FC15"/>
      <c r="FD15"/>
      <c r="FE15"/>
      <c r="FF15"/>
      <c r="FG15"/>
      <c r="FH15"/>
      <c r="FI15"/>
      <c r="FJ15"/>
      <c r="FK15"/>
      <c r="FL15"/>
      <c r="FM15"/>
      <c r="FN15"/>
      <c r="FO15"/>
      <c r="FP15"/>
      <c r="FQ15"/>
      <c r="FR15"/>
      <c r="FS15"/>
      <c r="FT15"/>
      <c r="FU15"/>
      <c r="FV15"/>
      <c r="FW15"/>
      <c r="FX15"/>
      <c r="FY15"/>
      <c r="FZ15"/>
      <c r="GA15"/>
      <c r="GB15"/>
      <c r="GC15"/>
      <c r="GD15"/>
      <c r="GE15"/>
      <c r="GF15"/>
      <c r="GG15"/>
      <c r="GH15"/>
      <c r="GI15"/>
      <c r="GJ15"/>
      <c r="GK15"/>
      <c r="GL15"/>
      <c r="GM15"/>
      <c r="GN15"/>
      <c r="GO15"/>
      <c r="GP15"/>
      <c r="GQ15"/>
      <c r="GR15"/>
      <c r="GS15"/>
      <c r="GT15"/>
      <c r="GU15"/>
      <c r="GV15"/>
      <c r="GW15"/>
      <c r="GX15"/>
      <c r="GY15"/>
      <c r="GZ15"/>
      <c r="HA15"/>
      <c r="HB15"/>
      <c r="HC15"/>
      <c r="HD15"/>
      <c r="HE15"/>
      <c r="HF15"/>
      <c r="HG15"/>
      <c r="HH15"/>
      <c r="HI15"/>
      <c r="HJ15"/>
      <c r="HK15"/>
      <c r="HL15"/>
      <c r="HM15"/>
      <c r="HN15"/>
      <c r="HO15"/>
      <c r="HP15"/>
      <c r="HQ15"/>
      <c r="HR15"/>
      <c r="HS15"/>
      <c r="HT15"/>
      <c r="HU15"/>
      <c r="HV15"/>
      <c r="HW15"/>
      <c r="HX15"/>
      <c r="HY15"/>
      <c r="HZ15"/>
      <c r="IA15"/>
      <c r="IB15"/>
      <c r="IC15"/>
      <c r="ID15"/>
      <c r="IE15"/>
      <c r="IF15"/>
      <c r="IG15"/>
      <c r="IH15"/>
      <c r="II15"/>
      <c r="IJ15"/>
      <c r="IK15"/>
      <c r="IL15"/>
      <c r="IM15"/>
      <c r="IN15"/>
      <c r="IO15"/>
      <c r="IP15"/>
      <c r="IQ15"/>
      <c r="IR15"/>
      <c r="IS15"/>
      <c r="IT15"/>
      <c r="IU15"/>
    </row>
    <row r="16" ht="27" customHeight="1" spans="1:255">
      <c r="A16" s="176"/>
      <c r="B16" s="176"/>
      <c r="C16" s="176"/>
      <c r="D16" s="176"/>
      <c r="E16" s="176"/>
      <c r="F16" s="176"/>
      <c r="G16" s="176"/>
      <c r="H16" s="176"/>
      <c r="I16" s="176"/>
      <c r="J16" s="176"/>
      <c r="K16" s="176"/>
      <c r="L16" s="176"/>
      <c r="M16" s="17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c r="CR16"/>
      <c r="CS16"/>
      <c r="CT16"/>
      <c r="CU16"/>
      <c r="CV16"/>
      <c r="CW16"/>
      <c r="CX16"/>
      <c r="CY16"/>
      <c r="CZ16"/>
      <c r="DA16"/>
      <c r="DB16"/>
      <c r="DC16"/>
      <c r="DD16"/>
      <c r="DE16"/>
      <c r="DF16"/>
      <c r="DG16"/>
      <c r="DH16"/>
      <c r="DI16"/>
      <c r="DJ16"/>
      <c r="DK16"/>
      <c r="DL16"/>
      <c r="DM16"/>
      <c r="DN16"/>
      <c r="DO16"/>
      <c r="DP16"/>
      <c r="DQ16"/>
      <c r="DR16"/>
      <c r="DS16"/>
      <c r="DT16"/>
      <c r="DU16"/>
      <c r="DV16"/>
      <c r="DW16"/>
      <c r="DX16"/>
      <c r="DY16"/>
      <c r="DZ16"/>
      <c r="EA16"/>
      <c r="EB16"/>
      <c r="EC16"/>
      <c r="ED16"/>
      <c r="EE16"/>
      <c r="EF16"/>
      <c r="EG16"/>
      <c r="EH16"/>
      <c r="EI16"/>
      <c r="EJ16"/>
      <c r="EK16"/>
      <c r="EL16"/>
      <c r="EM16"/>
      <c r="EN16"/>
      <c r="EO16"/>
      <c r="EP16"/>
      <c r="EQ16"/>
      <c r="ER16"/>
      <c r="ES16"/>
      <c r="ET16"/>
      <c r="EU16"/>
      <c r="EV16"/>
      <c r="EW16"/>
      <c r="EX16"/>
      <c r="EY16"/>
      <c r="EZ16"/>
      <c r="FA16"/>
      <c r="FB16"/>
      <c r="FC16"/>
      <c r="FD16"/>
      <c r="FE16"/>
      <c r="FF16"/>
      <c r="FG16"/>
      <c r="FH16"/>
      <c r="FI16"/>
      <c r="FJ16"/>
      <c r="FK16"/>
      <c r="FL16"/>
      <c r="FM16"/>
      <c r="FN16"/>
      <c r="FO16"/>
      <c r="FP16"/>
      <c r="FQ16"/>
      <c r="FR16"/>
      <c r="FS16"/>
      <c r="FT16"/>
      <c r="FU16"/>
      <c r="FV16"/>
      <c r="FW16"/>
      <c r="FX16"/>
      <c r="FY16"/>
      <c r="FZ16"/>
      <c r="GA16"/>
      <c r="GB16"/>
      <c r="GC16"/>
      <c r="GD16"/>
      <c r="GE16"/>
      <c r="GF16"/>
      <c r="GG16"/>
      <c r="GH16"/>
      <c r="GI16"/>
      <c r="GJ16"/>
      <c r="GK16"/>
      <c r="GL16"/>
      <c r="GM16"/>
      <c r="GN16"/>
      <c r="GO16"/>
      <c r="GP16"/>
      <c r="GQ16"/>
      <c r="GR16"/>
      <c r="GS16"/>
      <c r="GT16"/>
      <c r="GU16"/>
      <c r="GV16"/>
      <c r="GW16"/>
      <c r="GX16"/>
      <c r="GY16"/>
      <c r="GZ16"/>
      <c r="HA16"/>
      <c r="HB16"/>
      <c r="HC16"/>
      <c r="HD16"/>
      <c r="HE16"/>
      <c r="HF16"/>
      <c r="HG16"/>
      <c r="HH16"/>
      <c r="HI16"/>
      <c r="HJ16"/>
      <c r="HK16"/>
      <c r="HL16"/>
      <c r="HM16"/>
      <c r="HN16"/>
      <c r="HO16"/>
      <c r="HP16"/>
      <c r="HQ16"/>
      <c r="HR16"/>
      <c r="HS16"/>
      <c r="HT16"/>
      <c r="HU16"/>
      <c r="HV16"/>
      <c r="HW16"/>
      <c r="HX16"/>
      <c r="HY16"/>
      <c r="HZ16"/>
      <c r="IA16"/>
      <c r="IB16"/>
      <c r="IC16"/>
      <c r="ID16"/>
      <c r="IE16"/>
      <c r="IF16"/>
      <c r="IG16"/>
      <c r="IH16"/>
      <c r="II16"/>
      <c r="IJ16"/>
      <c r="IK16"/>
      <c r="IL16"/>
      <c r="IM16"/>
      <c r="IN16"/>
      <c r="IO16"/>
      <c r="IP16"/>
      <c r="IQ16"/>
      <c r="IR16"/>
      <c r="IS16"/>
      <c r="IT16"/>
      <c r="IU16"/>
    </row>
    <row r="17" ht="27" customHeight="1" spans="1:255">
      <c r="A17" s="176"/>
      <c r="B17" s="176"/>
      <c r="C17" s="176"/>
      <c r="D17" s="176"/>
      <c r="E17" s="176"/>
      <c r="F17" s="176"/>
      <c r="G17" s="176"/>
      <c r="H17" s="176"/>
      <c r="I17" s="176"/>
      <c r="J17" s="176"/>
      <c r="K17" s="176"/>
      <c r="L17" s="176"/>
      <c r="M17" s="176"/>
      <c r="N17"/>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c r="DT17"/>
      <c r="DU17"/>
      <c r="DV17"/>
      <c r="DW17"/>
      <c r="DX17"/>
      <c r="DY17"/>
      <c r="DZ17"/>
      <c r="EA17"/>
      <c r="EB17"/>
      <c r="EC17"/>
      <c r="ED17"/>
      <c r="EE17"/>
      <c r="EF17"/>
      <c r="EG17"/>
      <c r="EH17"/>
      <c r="EI17"/>
      <c r="EJ17"/>
      <c r="EK17"/>
      <c r="EL17"/>
      <c r="EM17"/>
      <c r="EN17"/>
      <c r="EO17"/>
      <c r="EP17"/>
      <c r="EQ17"/>
      <c r="ER17"/>
      <c r="ES17"/>
      <c r="ET17"/>
      <c r="EU17"/>
      <c r="EV17"/>
      <c r="EW17"/>
      <c r="EX17"/>
      <c r="EY17"/>
      <c r="EZ17"/>
      <c r="FA17"/>
      <c r="FB17"/>
      <c r="FC17"/>
      <c r="FD17"/>
      <c r="FE17"/>
      <c r="FF17"/>
      <c r="FG17"/>
      <c r="FH17"/>
      <c r="FI17"/>
      <c r="FJ17"/>
      <c r="FK17"/>
      <c r="FL17"/>
      <c r="FM17"/>
      <c r="FN17"/>
      <c r="FO17"/>
      <c r="FP17"/>
      <c r="FQ17"/>
      <c r="FR17"/>
      <c r="FS17"/>
      <c r="FT17"/>
      <c r="FU17"/>
      <c r="FV17"/>
      <c r="FW17"/>
      <c r="FX17"/>
      <c r="FY17"/>
      <c r="FZ17"/>
      <c r="GA17"/>
      <c r="GB17"/>
      <c r="GC17"/>
      <c r="GD17"/>
      <c r="GE17"/>
      <c r="GF17"/>
      <c r="GG17"/>
      <c r="GH17"/>
      <c r="GI17"/>
      <c r="GJ17"/>
      <c r="GK17"/>
      <c r="GL17"/>
      <c r="GM17"/>
      <c r="GN17"/>
      <c r="GO17"/>
      <c r="GP17"/>
      <c r="GQ17"/>
      <c r="GR17"/>
      <c r="GS17"/>
      <c r="GT17"/>
      <c r="GU17"/>
      <c r="GV17"/>
      <c r="GW17"/>
      <c r="GX17"/>
      <c r="GY17"/>
      <c r="GZ17"/>
      <c r="HA17"/>
      <c r="HB17"/>
      <c r="HC17"/>
      <c r="HD17"/>
      <c r="HE17"/>
      <c r="HF17"/>
      <c r="HG17"/>
      <c r="HH17"/>
      <c r="HI17"/>
      <c r="HJ17"/>
      <c r="HK17"/>
      <c r="HL17"/>
      <c r="HM17"/>
      <c r="HN17"/>
      <c r="HO17"/>
      <c r="HP17"/>
      <c r="HQ17"/>
      <c r="HR17"/>
      <c r="HS17"/>
      <c r="HT17"/>
      <c r="HU17"/>
      <c r="HV17"/>
      <c r="HW17"/>
      <c r="HX17"/>
      <c r="HY17"/>
      <c r="HZ17"/>
      <c r="IA17"/>
      <c r="IB17"/>
      <c r="IC17"/>
      <c r="ID17"/>
      <c r="IE17"/>
      <c r="IF17"/>
      <c r="IG17"/>
      <c r="IH17"/>
      <c r="II17"/>
      <c r="IJ17"/>
      <c r="IK17"/>
      <c r="IL17"/>
      <c r="IM17"/>
      <c r="IN17"/>
      <c r="IO17"/>
      <c r="IP17"/>
      <c r="IQ17"/>
      <c r="IR17"/>
      <c r="IS17"/>
      <c r="IT17"/>
      <c r="IU17"/>
    </row>
  </sheetData>
  <sheetProtection formatCells="0" formatColumns="0" formatRows="0"/>
  <mergeCells count="9">
    <mergeCell ref="A1:L1"/>
    <mergeCell ref="K2:L2"/>
    <mergeCell ref="D3:I3"/>
    <mergeCell ref="A3:A4"/>
    <mergeCell ref="B3:B4"/>
    <mergeCell ref="C3:C4"/>
    <mergeCell ref="J3:J4"/>
    <mergeCell ref="K3:K4"/>
    <mergeCell ref="L3:L4"/>
  </mergeCells>
  <printOptions horizontalCentered="1"/>
  <pageMargins left="0.196535427739301" right="0.196535427739301" top="0.786614183365829" bottom="0.590157461917306" header="0" footer="0"/>
  <pageSetup paperSize="9" scale="99" orientation="landscape"/>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2:J22"/>
  <sheetViews>
    <sheetView showGridLines="0" workbookViewId="0">
      <selection activeCell="H14" sqref="H14"/>
    </sheetView>
  </sheetViews>
  <sheetFormatPr defaultColWidth="9.16666666666667" defaultRowHeight="12.75" customHeight="1"/>
  <cols>
    <col min="1" max="9" width="19.3333333333333" customWidth="1"/>
    <col min="10" max="10" width="27.5" customWidth="1"/>
  </cols>
  <sheetData>
    <row r="2" ht="41.25" customHeight="1" spans="1:10">
      <c r="A2" s="166" t="s">
        <v>306</v>
      </c>
      <c r="B2" s="166"/>
      <c r="C2" s="166"/>
      <c r="D2" s="166"/>
      <c r="E2" s="166"/>
      <c r="F2" s="166"/>
      <c r="G2" s="166"/>
      <c r="H2" s="166"/>
      <c r="I2" s="166"/>
      <c r="J2" s="166"/>
    </row>
    <row r="3" s="70" customFormat="1" ht="41.25" customHeight="1" spans="1:10">
      <c r="A3" s="167" t="s">
        <v>73</v>
      </c>
      <c r="B3" s="168"/>
      <c r="C3" s="168"/>
      <c r="D3" s="168"/>
      <c r="E3" s="168"/>
      <c r="F3" s="168"/>
      <c r="G3" s="168"/>
      <c r="H3" s="168"/>
      <c r="I3" s="168"/>
      <c r="J3" s="168"/>
    </row>
    <row r="4" ht="32.25" customHeight="1" spans="1:10">
      <c r="A4" s="169" t="s">
        <v>122</v>
      </c>
      <c r="B4" s="169"/>
      <c r="C4" s="169"/>
      <c r="D4" s="169"/>
      <c r="E4" s="169" t="s">
        <v>76</v>
      </c>
      <c r="F4" s="169" t="s">
        <v>236</v>
      </c>
      <c r="G4" s="169" t="s">
        <v>230</v>
      </c>
      <c r="H4" s="169" t="s">
        <v>232</v>
      </c>
      <c r="I4" s="169" t="s">
        <v>237</v>
      </c>
      <c r="J4" s="169" t="s">
        <v>238</v>
      </c>
    </row>
    <row r="5" ht="32.25" customHeight="1" spans="1:10">
      <c r="A5" s="170" t="s">
        <v>94</v>
      </c>
      <c r="B5" s="171" t="s">
        <v>95</v>
      </c>
      <c r="C5" s="171" t="s">
        <v>96</v>
      </c>
      <c r="D5" s="171" t="s">
        <v>92</v>
      </c>
      <c r="E5" s="172"/>
      <c r="F5" s="172"/>
      <c r="G5" s="172"/>
      <c r="H5" s="172"/>
      <c r="I5" s="172"/>
      <c r="J5" s="172"/>
    </row>
    <row r="6" s="70" customFormat="1" ht="32.25" customHeight="1" spans="1:10">
      <c r="A6" s="173"/>
      <c r="B6" s="173"/>
      <c r="C6" s="173"/>
      <c r="D6" s="173"/>
      <c r="E6" s="159">
        <v>0</v>
      </c>
      <c r="F6" s="159"/>
      <c r="G6" s="159"/>
      <c r="H6" s="159"/>
      <c r="I6" s="159"/>
      <c r="J6" s="174"/>
    </row>
    <row r="7" customHeight="1" spans="1:8">
      <c r="A7" s="66"/>
      <c r="B7" s="66"/>
      <c r="D7" s="66"/>
      <c r="H7" s="66"/>
    </row>
    <row r="8" customHeight="1" spans="2:5">
      <c r="B8" s="66"/>
      <c r="E8" s="66"/>
    </row>
    <row r="10" customHeight="1" spans="2:2">
      <c r="B10" s="66"/>
    </row>
    <row r="13" customHeight="1" spans="2:2">
      <c r="B13" s="66"/>
    </row>
    <row r="14" customHeight="1" spans="6:6">
      <c r="F14" s="66"/>
    </row>
    <row r="22" customHeight="1" spans="3:3">
      <c r="C22" s="66"/>
    </row>
  </sheetData>
  <sheetProtection formatCells="0" formatColumns="0" formatRows="0"/>
  <mergeCells count="8">
    <mergeCell ref="A2:J2"/>
    <mergeCell ref="A4:D4"/>
    <mergeCell ref="E4:E5"/>
    <mergeCell ref="F4:F5"/>
    <mergeCell ref="G4:G5"/>
    <mergeCell ref="H4:H5"/>
    <mergeCell ref="I4:I5"/>
    <mergeCell ref="J4:J5"/>
  </mergeCells>
  <pageMargins left="0.75" right="0.75" top="1" bottom="1" header="0.5" footer="0.5"/>
  <pageSetup paperSize="1" scale="74" orientation="landscape"/>
  <headerFooter alignWithMargins="0"/>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7"/>
  <sheetViews>
    <sheetView showGridLines="0" workbookViewId="0">
      <selection activeCell="N12" sqref="N12"/>
    </sheetView>
  </sheetViews>
  <sheetFormatPr defaultColWidth="9.16666666666667" defaultRowHeight="12.75" customHeight="1" outlineLevelRow="6"/>
  <cols>
    <col min="1" max="3" width="9.16666666666667" customWidth="1"/>
    <col min="4" max="4" width="20.8333333333333" customWidth="1"/>
    <col min="5" max="5" width="13.6666666666667" customWidth="1"/>
    <col min="6" max="10" width="10.8333333333333" customWidth="1"/>
    <col min="11" max="19" width="12.3333333333333" customWidth="1"/>
    <col min="20" max="21" width="1.83333333333333" customWidth="1"/>
  </cols>
  <sheetData>
    <row r="1" ht="42.75" customHeight="1" spans="1:19">
      <c r="A1" s="66"/>
      <c r="B1" s="153" t="s">
        <v>307</v>
      </c>
      <c r="C1" s="153"/>
      <c r="D1" s="153"/>
      <c r="E1" s="153"/>
      <c r="F1" s="153"/>
      <c r="G1" s="153"/>
      <c r="H1" s="153"/>
      <c r="I1" s="153"/>
      <c r="J1" s="153"/>
      <c r="K1" s="153"/>
      <c r="L1" s="153"/>
      <c r="M1" s="153"/>
      <c r="N1" s="153"/>
      <c r="O1" s="153"/>
      <c r="P1" s="153"/>
      <c r="Q1" s="153"/>
      <c r="R1" s="153"/>
      <c r="S1" s="153"/>
    </row>
    <row r="2" s="70" customFormat="1" ht="48.75" customHeight="1" spans="1:19">
      <c r="A2" s="154" t="s">
        <v>89</v>
      </c>
      <c r="B2" s="155"/>
      <c r="C2" s="155"/>
      <c r="D2" s="155"/>
      <c r="E2" s="155"/>
      <c r="F2" s="155"/>
      <c r="G2" s="155"/>
      <c r="H2" s="155"/>
      <c r="I2" s="155"/>
      <c r="J2" s="155"/>
      <c r="K2" s="155"/>
      <c r="L2" s="155"/>
      <c r="M2" s="155"/>
      <c r="N2" s="155"/>
      <c r="O2" s="155"/>
      <c r="P2" s="155"/>
      <c r="Q2" s="155"/>
      <c r="R2" s="155"/>
      <c r="S2" s="164" t="s">
        <v>2</v>
      </c>
    </row>
    <row r="3" ht="23.25" customHeight="1" spans="1:19">
      <c r="A3" s="118" t="s">
        <v>122</v>
      </c>
      <c r="B3" s="118"/>
      <c r="C3" s="118"/>
      <c r="D3" s="118"/>
      <c r="E3" s="118" t="s">
        <v>76</v>
      </c>
      <c r="F3" s="118" t="s">
        <v>124</v>
      </c>
      <c r="G3" s="118"/>
      <c r="H3" s="118"/>
      <c r="I3" s="118"/>
      <c r="J3" s="118"/>
      <c r="K3" s="118" t="s">
        <v>125</v>
      </c>
      <c r="L3" s="118"/>
      <c r="M3" s="118"/>
      <c r="N3" s="118"/>
      <c r="O3" s="118"/>
      <c r="P3" s="118"/>
      <c r="Q3" s="118"/>
      <c r="R3" s="118"/>
      <c r="S3" s="118"/>
    </row>
    <row r="4" ht="23.25" customHeight="1" spans="1:19">
      <c r="A4" s="118" t="s">
        <v>91</v>
      </c>
      <c r="B4" s="118"/>
      <c r="C4" s="118"/>
      <c r="D4" s="118" t="s">
        <v>92</v>
      </c>
      <c r="E4" s="118"/>
      <c r="F4" s="118" t="s">
        <v>82</v>
      </c>
      <c r="G4" s="118" t="s">
        <v>127</v>
      </c>
      <c r="H4" s="118" t="s">
        <v>128</v>
      </c>
      <c r="I4" s="118" t="s">
        <v>129</v>
      </c>
      <c r="J4" s="118" t="s">
        <v>130</v>
      </c>
      <c r="K4" s="118" t="s">
        <v>82</v>
      </c>
      <c r="L4" s="118" t="s">
        <v>129</v>
      </c>
      <c r="M4" s="118" t="s">
        <v>132</v>
      </c>
      <c r="N4" s="118" t="s">
        <v>250</v>
      </c>
      <c r="O4" s="118" t="s">
        <v>251</v>
      </c>
      <c r="P4" s="118" t="s">
        <v>136</v>
      </c>
      <c r="Q4" s="118" t="s">
        <v>252</v>
      </c>
      <c r="R4" s="118" t="s">
        <v>253</v>
      </c>
      <c r="S4" s="118" t="s">
        <v>138</v>
      </c>
    </row>
    <row r="5" ht="23.25" customHeight="1" spans="1:19">
      <c r="A5" s="156" t="s">
        <v>94</v>
      </c>
      <c r="B5" s="156" t="s">
        <v>95</v>
      </c>
      <c r="C5" s="156" t="s">
        <v>96</v>
      </c>
      <c r="D5" s="123"/>
      <c r="E5" s="123"/>
      <c r="F5" s="123"/>
      <c r="G5" s="123"/>
      <c r="H5" s="123"/>
      <c r="I5" s="123"/>
      <c r="J5" s="123"/>
      <c r="K5" s="123"/>
      <c r="L5" s="123"/>
      <c r="M5" s="123"/>
      <c r="N5" s="123"/>
      <c r="O5" s="123"/>
      <c r="P5" s="123"/>
      <c r="Q5" s="123"/>
      <c r="R5" s="123"/>
      <c r="S5" s="123"/>
    </row>
    <row r="6" s="70" customFormat="1" ht="35.25" customHeight="1" spans="1:19">
      <c r="A6" s="157"/>
      <c r="B6" s="157"/>
      <c r="C6" s="157"/>
      <c r="D6" s="158"/>
      <c r="E6" s="159">
        <v>0</v>
      </c>
      <c r="F6" s="160">
        <v>0</v>
      </c>
      <c r="G6" s="160"/>
      <c r="H6" s="160"/>
      <c r="I6" s="160"/>
      <c r="J6" s="160"/>
      <c r="K6" s="160">
        <v>0</v>
      </c>
      <c r="L6" s="162"/>
      <c r="M6" s="163"/>
      <c r="N6" s="162"/>
      <c r="O6" s="163"/>
      <c r="P6" s="162"/>
      <c r="Q6" s="165"/>
      <c r="R6" s="163"/>
      <c r="S6" s="162"/>
    </row>
    <row r="7" ht="19.5" customHeight="1" spans="1:1">
      <c r="A7" s="161" t="s">
        <v>308</v>
      </c>
    </row>
  </sheetData>
  <sheetProtection formatCells="0" formatColumns="0" formatRows="0"/>
  <mergeCells count="21">
    <mergeCell ref="B1:S1"/>
    <mergeCell ref="A3:D3"/>
    <mergeCell ref="F3:J3"/>
    <mergeCell ref="K3:S3"/>
    <mergeCell ref="A4:C4"/>
    <mergeCell ref="D4:D5"/>
    <mergeCell ref="E3:E5"/>
    <mergeCell ref="F4:F5"/>
    <mergeCell ref="G4:G5"/>
    <mergeCell ref="H4:H5"/>
    <mergeCell ref="I4:I5"/>
    <mergeCell ref="J4:J5"/>
    <mergeCell ref="K4:K5"/>
    <mergeCell ref="L4:L5"/>
    <mergeCell ref="M4:M5"/>
    <mergeCell ref="N4:N5"/>
    <mergeCell ref="O4:O5"/>
    <mergeCell ref="P4:P5"/>
    <mergeCell ref="Q4:Q5"/>
    <mergeCell ref="R4:R5"/>
    <mergeCell ref="S4:S5"/>
  </mergeCells>
  <printOptions horizontalCentered="1" gridLines="1"/>
  <pageMargins left="0.85" right="0.54" top="0.984251968503937" bottom="0.984251968503937" header="0.511811023622047" footer="0.511811023622047"/>
  <pageSetup paperSize="9" scale="70" orientation="landscape"/>
  <headerFooter alignWithMargins="0"/>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Q7"/>
  <sheetViews>
    <sheetView showGridLines="0" workbookViewId="0">
      <selection activeCell="I18" sqref="I18"/>
    </sheetView>
  </sheetViews>
  <sheetFormatPr defaultColWidth="9.16666666666667" defaultRowHeight="12.75" customHeight="1" outlineLevelRow="6"/>
  <cols>
    <col min="1" max="17" width="14.6666666666667" customWidth="1"/>
  </cols>
  <sheetData>
    <row r="2" ht="42" customHeight="1" spans="1:17">
      <c r="A2" s="152" t="s">
        <v>309</v>
      </c>
      <c r="B2" s="152"/>
      <c r="C2" s="152"/>
      <c r="D2" s="152"/>
      <c r="E2" s="152"/>
      <c r="F2" s="152"/>
      <c r="G2" s="152"/>
      <c r="H2" s="152"/>
      <c r="I2" s="152"/>
      <c r="J2" s="152"/>
      <c r="K2" s="152"/>
      <c r="L2" s="152"/>
      <c r="M2" s="152"/>
      <c r="N2" s="152"/>
      <c r="O2" s="152"/>
      <c r="P2" s="152"/>
      <c r="Q2" s="152"/>
    </row>
    <row r="3" s="70" customFormat="1" ht="29.25" customHeight="1" spans="1:1">
      <c r="A3" s="70" t="s">
        <v>73</v>
      </c>
    </row>
    <row r="4" ht="23.25" customHeight="1" spans="1:17">
      <c r="A4" s="81" t="s">
        <v>122</v>
      </c>
      <c r="B4" s="81"/>
      <c r="C4" s="81"/>
      <c r="D4" s="81"/>
      <c r="E4" s="32" t="s">
        <v>123</v>
      </c>
      <c r="F4" s="118" t="s">
        <v>144</v>
      </c>
      <c r="G4" s="118" t="s">
        <v>145</v>
      </c>
      <c r="H4" s="118" t="s">
        <v>146</v>
      </c>
      <c r="I4" s="118" t="s">
        <v>147</v>
      </c>
      <c r="J4" s="118" t="s">
        <v>148</v>
      </c>
      <c r="K4" s="118" t="s">
        <v>149</v>
      </c>
      <c r="L4" s="118" t="s">
        <v>137</v>
      </c>
      <c r="M4" s="118" t="s">
        <v>150</v>
      </c>
      <c r="N4" s="118" t="s">
        <v>129</v>
      </c>
      <c r="O4" s="118" t="s">
        <v>151</v>
      </c>
      <c r="P4" s="118" t="s">
        <v>133</v>
      </c>
      <c r="Q4" s="118" t="s">
        <v>138</v>
      </c>
    </row>
    <row r="5" ht="23.25" customHeight="1" spans="1:17">
      <c r="A5" s="119" t="s">
        <v>91</v>
      </c>
      <c r="B5" s="119"/>
      <c r="C5" s="119"/>
      <c r="D5" s="32" t="s">
        <v>126</v>
      </c>
      <c r="E5" s="32"/>
      <c r="F5" s="118"/>
      <c r="G5" s="118"/>
      <c r="H5" s="118"/>
      <c r="I5" s="118"/>
      <c r="J5" s="118"/>
      <c r="K5" s="118"/>
      <c r="L5" s="118"/>
      <c r="M5" s="118"/>
      <c r="N5" s="118"/>
      <c r="O5" s="118"/>
      <c r="P5" s="118"/>
      <c r="Q5" s="118"/>
    </row>
    <row r="6" ht="23.25" customHeight="1" spans="1:17">
      <c r="A6" s="120" t="s">
        <v>94</v>
      </c>
      <c r="B6" s="120" t="s">
        <v>95</v>
      </c>
      <c r="C6" s="120" t="s">
        <v>96</v>
      </c>
      <c r="D6" s="121"/>
      <c r="E6" s="32"/>
      <c r="F6" s="118"/>
      <c r="G6" s="118"/>
      <c r="H6" s="118"/>
      <c r="I6" s="118"/>
      <c r="J6" s="118"/>
      <c r="K6" s="118"/>
      <c r="L6" s="118"/>
      <c r="M6" s="118"/>
      <c r="N6" s="118"/>
      <c r="O6" s="118"/>
      <c r="P6" s="118"/>
      <c r="Q6" s="118"/>
    </row>
    <row r="7" s="70" customFormat="1" ht="36" customHeight="1" spans="1:17">
      <c r="A7" s="124"/>
      <c r="B7" s="124"/>
      <c r="C7" s="124"/>
      <c r="D7" s="125"/>
      <c r="E7" s="116">
        <v>0</v>
      </c>
      <c r="F7" s="94"/>
      <c r="G7" s="94"/>
      <c r="H7" s="94"/>
      <c r="I7" s="94"/>
      <c r="J7" s="94"/>
      <c r="K7" s="94"/>
      <c r="L7" s="94"/>
      <c r="M7" s="94"/>
      <c r="N7" s="94"/>
      <c r="O7" s="94"/>
      <c r="P7" s="94"/>
      <c r="Q7" s="95"/>
    </row>
  </sheetData>
  <sheetProtection formatCells="0" formatColumns="0" formatRows="0"/>
  <mergeCells count="17">
    <mergeCell ref="A2:Q2"/>
    <mergeCell ref="A4:D4"/>
    <mergeCell ref="A5:C5"/>
    <mergeCell ref="D5:D6"/>
    <mergeCell ref="E4:E6"/>
    <mergeCell ref="F4:F6"/>
    <mergeCell ref="G4:G6"/>
    <mergeCell ref="H4:H6"/>
    <mergeCell ref="I4:I6"/>
    <mergeCell ref="J4:J6"/>
    <mergeCell ref="K4:K6"/>
    <mergeCell ref="L4:L6"/>
    <mergeCell ref="M4:M6"/>
    <mergeCell ref="N4:N6"/>
    <mergeCell ref="O4:O6"/>
    <mergeCell ref="P4:P6"/>
    <mergeCell ref="Q4:Q6"/>
  </mergeCells>
  <pageMargins left="0.91" right="0.49" top="0.984251968503937" bottom="0.984251968503937" header="0.511811023622047" footer="0.511811023622047"/>
  <pageSetup paperSize="1" scale="60" orientation="landscape"/>
  <headerFooter alignWithMargins="0"/>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7"/>
  <sheetViews>
    <sheetView showGridLines="0" workbookViewId="0">
      <selection activeCell="P21" sqref="P21"/>
    </sheetView>
  </sheetViews>
  <sheetFormatPr defaultColWidth="9.16666666666667" defaultRowHeight="12.75" customHeight="1" outlineLevelRow="6"/>
  <cols>
    <col min="1" max="1" width="12" customWidth="1"/>
    <col min="2" max="2" width="7.83333333333333" customWidth="1"/>
    <col min="3" max="3" width="5.5" customWidth="1"/>
    <col min="4" max="4" width="30.6666666666667" customWidth="1"/>
    <col min="5" max="5" width="16.1666666666667" customWidth="1"/>
    <col min="6" max="6" width="11.6666666666667" customWidth="1"/>
    <col min="7" max="9" width="10.5" customWidth="1"/>
    <col min="10" max="10" width="9.16666666666667" customWidth="1"/>
    <col min="11" max="17" width="11.6666666666667" customWidth="1"/>
  </cols>
  <sheetData>
    <row r="1" ht="25.5" customHeight="1" spans="1:17">
      <c r="A1" s="71"/>
      <c r="B1" s="139"/>
      <c r="C1" s="139"/>
      <c r="D1" s="139"/>
      <c r="E1" s="139"/>
      <c r="F1" s="139"/>
      <c r="G1" s="139"/>
      <c r="H1" s="139"/>
      <c r="I1" s="139"/>
      <c r="J1" s="139"/>
      <c r="K1" s="139"/>
      <c r="L1" s="139"/>
      <c r="M1" s="139"/>
      <c r="N1" s="139"/>
      <c r="O1" s="139"/>
      <c r="P1" s="139"/>
      <c r="Q1" s="139"/>
    </row>
    <row r="2" ht="25.5" customHeight="1" spans="1:17">
      <c r="A2" s="140" t="s">
        <v>310</v>
      </c>
      <c r="B2" s="140"/>
      <c r="C2" s="140"/>
      <c r="D2" s="141"/>
      <c r="E2" s="141"/>
      <c r="F2" s="141"/>
      <c r="G2" s="141"/>
      <c r="H2" s="141"/>
      <c r="I2" s="141"/>
      <c r="J2" s="141"/>
      <c r="K2" s="141"/>
      <c r="L2" s="141"/>
      <c r="M2" s="141"/>
      <c r="N2" s="141"/>
      <c r="O2" s="140"/>
      <c r="P2" s="140"/>
      <c r="Q2" s="140"/>
    </row>
    <row r="3" s="70" customFormat="1" ht="25.5" customHeight="1" spans="1:17">
      <c r="A3" s="142" t="s">
        <v>73</v>
      </c>
      <c r="B3" s="143"/>
      <c r="C3" s="143"/>
      <c r="D3" s="143"/>
      <c r="E3" s="143"/>
      <c r="F3" s="143"/>
      <c r="G3" s="143"/>
      <c r="H3" s="143"/>
      <c r="I3" s="148"/>
      <c r="J3" s="148"/>
      <c r="K3" s="148"/>
      <c r="L3" s="148"/>
      <c r="M3" s="148"/>
      <c r="N3" s="148"/>
      <c r="O3" s="148"/>
      <c r="P3" s="148"/>
      <c r="Q3" s="151" t="s">
        <v>74</v>
      </c>
    </row>
    <row r="4" ht="25.5" customHeight="1" spans="1:17">
      <c r="A4" s="144" t="s">
        <v>122</v>
      </c>
      <c r="B4" s="144"/>
      <c r="C4" s="144"/>
      <c r="D4" s="144"/>
      <c r="E4" s="145" t="s">
        <v>123</v>
      </c>
      <c r="F4" s="146" t="s">
        <v>124</v>
      </c>
      <c r="G4" s="147"/>
      <c r="H4" s="146"/>
      <c r="I4" s="149"/>
      <c r="J4" s="149"/>
      <c r="K4" s="129" t="s">
        <v>125</v>
      </c>
      <c r="L4" s="129"/>
      <c r="M4" s="129"/>
      <c r="N4" s="129"/>
      <c r="O4" s="129"/>
      <c r="P4" s="129"/>
      <c r="Q4" s="129"/>
    </row>
    <row r="5" ht="25.5" customHeight="1" spans="1:17">
      <c r="A5" s="129" t="s">
        <v>91</v>
      </c>
      <c r="B5" s="129"/>
      <c r="C5" s="129"/>
      <c r="D5" s="129" t="s">
        <v>92</v>
      </c>
      <c r="E5" s="129"/>
      <c r="F5" s="129" t="s">
        <v>82</v>
      </c>
      <c r="G5" s="129" t="s">
        <v>127</v>
      </c>
      <c r="H5" s="129" t="s">
        <v>128</v>
      </c>
      <c r="I5" s="129" t="s">
        <v>129</v>
      </c>
      <c r="J5" s="145" t="s">
        <v>311</v>
      </c>
      <c r="K5" s="145" t="s">
        <v>82</v>
      </c>
      <c r="L5" s="145" t="s">
        <v>129</v>
      </c>
      <c r="M5" s="150" t="s">
        <v>132</v>
      </c>
      <c r="N5" s="150" t="s">
        <v>250</v>
      </c>
      <c r="O5" s="145" t="s">
        <v>251</v>
      </c>
      <c r="P5" s="145" t="s">
        <v>253</v>
      </c>
      <c r="Q5" s="145" t="s">
        <v>138</v>
      </c>
    </row>
    <row r="6" ht="35.25" customHeight="1" spans="1:17">
      <c r="A6" s="132" t="s">
        <v>94</v>
      </c>
      <c r="B6" s="132" t="s">
        <v>95</v>
      </c>
      <c r="C6" s="132" t="s">
        <v>96</v>
      </c>
      <c r="D6" s="132"/>
      <c r="E6" s="132"/>
      <c r="F6" s="132"/>
      <c r="G6" s="132"/>
      <c r="H6" s="132"/>
      <c r="I6" s="132"/>
      <c r="J6" s="132"/>
      <c r="K6" s="132"/>
      <c r="L6" s="132"/>
      <c r="M6" s="135"/>
      <c r="N6" s="135"/>
      <c r="O6" s="132"/>
      <c r="P6" s="132"/>
      <c r="Q6" s="132"/>
    </row>
    <row r="7" s="70" customFormat="1" ht="25.5" customHeight="1" spans="1:17">
      <c r="A7" s="124"/>
      <c r="B7" s="124"/>
      <c r="C7" s="124"/>
      <c r="D7" s="133"/>
      <c r="E7" s="95">
        <v>0</v>
      </c>
      <c r="F7" s="116">
        <v>0</v>
      </c>
      <c r="G7" s="94"/>
      <c r="H7" s="94"/>
      <c r="I7" s="94"/>
      <c r="J7" s="94"/>
      <c r="K7" s="94">
        <v>0</v>
      </c>
      <c r="L7" s="95"/>
      <c r="M7" s="116"/>
      <c r="N7" s="95"/>
      <c r="O7" s="116"/>
      <c r="P7" s="94"/>
      <c r="Q7" s="95"/>
    </row>
  </sheetData>
  <sheetProtection formatCells="0" formatColumns="0" formatRows="0"/>
  <mergeCells count="17">
    <mergeCell ref="A4:D4"/>
    <mergeCell ref="K4:Q4"/>
    <mergeCell ref="A5:C5"/>
    <mergeCell ref="D5:D6"/>
    <mergeCell ref="E4:E6"/>
    <mergeCell ref="F5:F6"/>
    <mergeCell ref="G5:G6"/>
    <mergeCell ref="H5:H6"/>
    <mergeCell ref="I5:I6"/>
    <mergeCell ref="J5:J6"/>
    <mergeCell ref="K5:K6"/>
    <mergeCell ref="L5:L6"/>
    <mergeCell ref="M5:M6"/>
    <mergeCell ref="N5:N6"/>
    <mergeCell ref="O5:O6"/>
    <mergeCell ref="P5:P6"/>
    <mergeCell ref="Q5:Q6"/>
  </mergeCells>
  <printOptions gridLines="1"/>
  <pageMargins left="0.748031496062992" right="0.51" top="0.984251968503937" bottom="0.984251968503937" header="0.511811023622047" footer="0.511811023622047"/>
  <pageSetup paperSize="1" scale="74" orientation="landscape"/>
  <headerFooter alignWithMargins="0">
    <oddHeader>&amp;C&amp;A</oddHeader>
    <oddFooter>&amp;C页(&amp;P)</oddFooter>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Q41"/>
  <sheetViews>
    <sheetView showGridLines="0" workbookViewId="0">
      <selection activeCell="K17" sqref="K17"/>
    </sheetView>
  </sheetViews>
  <sheetFormatPr defaultColWidth="9.16666666666667" defaultRowHeight="12.75" customHeight="1"/>
  <cols>
    <col min="1" max="17" width="14.3333333333333" customWidth="1"/>
  </cols>
  <sheetData>
    <row r="2" ht="57.75" customHeight="1" spans="1:17">
      <c r="A2" s="136" t="s">
        <v>312</v>
      </c>
      <c r="B2" s="136"/>
      <c r="C2" s="136"/>
      <c r="D2" s="136"/>
      <c r="E2" s="136"/>
      <c r="F2" s="136"/>
      <c r="G2" s="136"/>
      <c r="H2" s="136"/>
      <c r="I2" s="136"/>
      <c r="J2" s="136"/>
      <c r="K2" s="136"/>
      <c r="L2" s="136"/>
      <c r="M2" s="136"/>
      <c r="N2" s="136"/>
      <c r="O2" s="136"/>
      <c r="P2" s="136"/>
      <c r="Q2" s="136"/>
    </row>
    <row r="3" s="70" customFormat="1" ht="60" customHeight="1" spans="1:1">
      <c r="A3" s="70" t="s">
        <v>73</v>
      </c>
    </row>
    <row r="4" ht="27" customHeight="1" spans="1:17">
      <c r="A4" s="81" t="s">
        <v>122</v>
      </c>
      <c r="B4" s="81"/>
      <c r="C4" s="81"/>
      <c r="D4" s="81"/>
      <c r="E4" s="31" t="s">
        <v>123</v>
      </c>
      <c r="F4" s="118" t="s">
        <v>144</v>
      </c>
      <c r="G4" s="118" t="s">
        <v>145</v>
      </c>
      <c r="H4" s="118" t="s">
        <v>146</v>
      </c>
      <c r="I4" s="118" t="s">
        <v>147</v>
      </c>
      <c r="J4" s="118" t="s">
        <v>148</v>
      </c>
      <c r="K4" s="118" t="s">
        <v>149</v>
      </c>
      <c r="L4" s="126" t="s">
        <v>137</v>
      </c>
      <c r="M4" s="118" t="s">
        <v>150</v>
      </c>
      <c r="N4" s="118" t="s">
        <v>129</v>
      </c>
      <c r="O4" s="118" t="s">
        <v>151</v>
      </c>
      <c r="P4" s="118" t="s">
        <v>133</v>
      </c>
      <c r="Q4" s="118" t="s">
        <v>138</v>
      </c>
    </row>
    <row r="5" ht="27" customHeight="1" spans="1:17">
      <c r="A5" s="119" t="s">
        <v>91</v>
      </c>
      <c r="B5" s="119"/>
      <c r="C5" s="119"/>
      <c r="D5" s="32" t="s">
        <v>126</v>
      </c>
      <c r="E5" s="31"/>
      <c r="F5" s="118"/>
      <c r="G5" s="118"/>
      <c r="H5" s="118"/>
      <c r="I5" s="118"/>
      <c r="J5" s="118"/>
      <c r="K5" s="118"/>
      <c r="L5" s="126"/>
      <c r="M5" s="118"/>
      <c r="N5" s="118"/>
      <c r="O5" s="118"/>
      <c r="P5" s="118"/>
      <c r="Q5" s="118"/>
    </row>
    <row r="6" ht="27" customHeight="1" spans="1:17">
      <c r="A6" s="120" t="s">
        <v>94</v>
      </c>
      <c r="B6" s="120" t="s">
        <v>95</v>
      </c>
      <c r="C6" s="120" t="s">
        <v>96</v>
      </c>
      <c r="D6" s="121"/>
      <c r="E6" s="122"/>
      <c r="F6" s="123"/>
      <c r="G6" s="123"/>
      <c r="H6" s="123"/>
      <c r="I6" s="123"/>
      <c r="J6" s="123"/>
      <c r="K6" s="123"/>
      <c r="L6" s="127"/>
      <c r="M6" s="123"/>
      <c r="N6" s="123"/>
      <c r="O6" s="123"/>
      <c r="P6" s="123"/>
      <c r="Q6" s="123"/>
    </row>
    <row r="7" s="70" customFormat="1" ht="27" customHeight="1" spans="1:17">
      <c r="A7" s="124"/>
      <c r="B7" s="124"/>
      <c r="C7" s="124"/>
      <c r="D7" s="124"/>
      <c r="E7" s="137">
        <v>0</v>
      </c>
      <c r="F7" s="137"/>
      <c r="G7" s="137"/>
      <c r="H7" s="137"/>
      <c r="I7" s="137"/>
      <c r="J7" s="137"/>
      <c r="K7" s="137"/>
      <c r="L7" s="137"/>
      <c r="M7" s="137"/>
      <c r="N7" s="137"/>
      <c r="O7" s="137"/>
      <c r="P7" s="137"/>
      <c r="Q7" s="138"/>
    </row>
    <row r="8" customHeight="1" spans="1:16">
      <c r="A8" s="66"/>
      <c r="B8" s="66"/>
      <c r="C8" s="66"/>
      <c r="E8" s="66"/>
      <c r="F8" s="66"/>
      <c r="G8" s="66"/>
      <c r="I8" s="66"/>
      <c r="K8" s="66"/>
      <c r="L8" s="66"/>
      <c r="N8" s="66"/>
      <c r="O8" s="66"/>
      <c r="P8" s="66"/>
    </row>
    <row r="9" customHeight="1" spans="3:17">
      <c r="C9" s="66"/>
      <c r="F9" s="66"/>
      <c r="L9" s="66"/>
      <c r="N9" s="66"/>
      <c r="P9" s="66"/>
      <c r="Q9" s="66"/>
    </row>
    <row r="10" customHeight="1" spans="1:15">
      <c r="A10" s="66"/>
      <c r="C10" s="66"/>
      <c r="F10" s="66"/>
      <c r="H10" s="66"/>
      <c r="M10" s="66"/>
      <c r="O10" s="66"/>
    </row>
    <row r="11" customHeight="1" spans="5:16">
      <c r="E11" s="66"/>
      <c r="F11" s="66"/>
      <c r="O11" s="66"/>
      <c r="P11" s="66"/>
    </row>
    <row r="12" customHeight="1" spans="3:4">
      <c r="C12" s="66"/>
      <c r="D12" s="66"/>
    </row>
    <row r="13" customHeight="1" spans="2:2">
      <c r="B13" s="66"/>
    </row>
    <row r="14" customHeight="1" spans="17:17">
      <c r="Q14" s="66"/>
    </row>
    <row r="41" customHeight="1" spans="10:10">
      <c r="J41" s="66"/>
    </row>
  </sheetData>
  <sheetProtection formatCells="0" formatColumns="0" formatRows="0"/>
  <mergeCells count="17">
    <mergeCell ref="A2:Q2"/>
    <mergeCell ref="A4:D4"/>
    <mergeCell ref="A5:C5"/>
    <mergeCell ref="D5:D6"/>
    <mergeCell ref="E4:E6"/>
    <mergeCell ref="F4:F6"/>
    <mergeCell ref="G4:G6"/>
    <mergeCell ref="H4:H6"/>
    <mergeCell ref="I4:I6"/>
    <mergeCell ref="J4:J6"/>
    <mergeCell ref="K4:K6"/>
    <mergeCell ref="L4:L6"/>
    <mergeCell ref="M4:M6"/>
    <mergeCell ref="N4:N6"/>
    <mergeCell ref="O4:O6"/>
    <mergeCell ref="P4:P6"/>
    <mergeCell ref="Q4:Q6"/>
  </mergeCells>
  <pageMargins left="0.748031496062992" right="0.511811023622047" top="0.984251968503937" bottom="0.984251968503937" header="0.511811023622047" footer="0.511811023622047"/>
  <pageSetup paperSize="1" scale="63" orientation="landscape"/>
  <headerFooter alignWithMargins="0"/>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2:S35"/>
  <sheetViews>
    <sheetView showGridLines="0" showZeros="0" workbookViewId="0">
      <selection activeCell="H13" sqref="H13"/>
    </sheetView>
  </sheetViews>
  <sheetFormatPr defaultColWidth="9.16666666666667" defaultRowHeight="12.75" customHeight="1"/>
  <cols>
    <col min="1" max="17" width="13" customWidth="1"/>
  </cols>
  <sheetData>
    <row r="2" ht="32.25" customHeight="1" spans="1:17">
      <c r="A2" s="1" t="s">
        <v>313</v>
      </c>
      <c r="B2" s="1"/>
      <c r="C2" s="1"/>
      <c r="D2" s="1"/>
      <c r="E2" s="1"/>
      <c r="F2" s="1"/>
      <c r="G2" s="1"/>
      <c r="H2" s="1"/>
      <c r="I2" s="1"/>
      <c r="J2" s="1"/>
      <c r="K2" s="1"/>
      <c r="L2" s="1"/>
      <c r="M2" s="1"/>
      <c r="N2" s="1"/>
      <c r="O2" s="1"/>
      <c r="P2" s="1"/>
      <c r="Q2" s="1"/>
    </row>
    <row r="3" ht="30" customHeight="1" spans="1:1">
      <c r="A3" s="66" t="s">
        <v>73</v>
      </c>
    </row>
    <row r="4" ht="27" customHeight="1" spans="1:17">
      <c r="A4" s="128" t="s">
        <v>122</v>
      </c>
      <c r="B4" s="128"/>
      <c r="C4" s="128"/>
      <c r="D4" s="128"/>
      <c r="E4" s="129" t="s">
        <v>123</v>
      </c>
      <c r="F4" s="130" t="s">
        <v>124</v>
      </c>
      <c r="G4" s="131"/>
      <c r="H4" s="130"/>
      <c r="I4" s="130"/>
      <c r="J4" s="130"/>
      <c r="K4" s="129" t="s">
        <v>125</v>
      </c>
      <c r="L4" s="129"/>
      <c r="M4" s="129"/>
      <c r="N4" s="129"/>
      <c r="O4" s="129"/>
      <c r="P4" s="129"/>
      <c r="Q4" s="129"/>
    </row>
    <row r="5" ht="27" customHeight="1" spans="1:17">
      <c r="A5" s="129" t="s">
        <v>91</v>
      </c>
      <c r="B5" s="129"/>
      <c r="C5" s="129"/>
      <c r="D5" s="129" t="s">
        <v>92</v>
      </c>
      <c r="E5" s="129"/>
      <c r="F5" s="129" t="s">
        <v>82</v>
      </c>
      <c r="G5" s="129" t="s">
        <v>127</v>
      </c>
      <c r="H5" s="129" t="s">
        <v>128</v>
      </c>
      <c r="I5" s="129" t="s">
        <v>129</v>
      </c>
      <c r="J5" s="129" t="s">
        <v>311</v>
      </c>
      <c r="K5" s="129" t="s">
        <v>82</v>
      </c>
      <c r="L5" s="129" t="s">
        <v>129</v>
      </c>
      <c r="M5" s="134" t="s">
        <v>132</v>
      </c>
      <c r="N5" s="134" t="s">
        <v>250</v>
      </c>
      <c r="O5" s="129" t="s">
        <v>251</v>
      </c>
      <c r="P5" s="129" t="s">
        <v>253</v>
      </c>
      <c r="Q5" s="129" t="s">
        <v>138</v>
      </c>
    </row>
    <row r="6" ht="27" customHeight="1" spans="1:17">
      <c r="A6" s="132" t="s">
        <v>94</v>
      </c>
      <c r="B6" s="132" t="s">
        <v>95</v>
      </c>
      <c r="C6" s="132" t="s">
        <v>96</v>
      </c>
      <c r="D6" s="132"/>
      <c r="E6" s="132"/>
      <c r="F6" s="132"/>
      <c r="G6" s="132"/>
      <c r="H6" s="132"/>
      <c r="I6" s="132"/>
      <c r="J6" s="132"/>
      <c r="K6" s="132"/>
      <c r="L6" s="132"/>
      <c r="M6" s="135"/>
      <c r="N6" s="135"/>
      <c r="O6" s="132"/>
      <c r="P6" s="132"/>
      <c r="Q6" s="132"/>
    </row>
    <row r="7" s="70" customFormat="1" ht="27" customHeight="1" spans="1:17">
      <c r="A7" s="124"/>
      <c r="B7" s="124"/>
      <c r="C7" s="124"/>
      <c r="D7" s="133" t="s">
        <v>82</v>
      </c>
      <c r="E7" s="94">
        <f>E8</f>
        <v>15565.3</v>
      </c>
      <c r="F7" s="94">
        <f t="shared" ref="F7:H7" si="0">F8</f>
        <v>560.3</v>
      </c>
      <c r="G7" s="94">
        <f t="shared" si="0"/>
        <v>411.3</v>
      </c>
      <c r="H7" s="94">
        <f t="shared" si="0"/>
        <v>149</v>
      </c>
      <c r="I7" s="94">
        <v>0</v>
      </c>
      <c r="J7" s="94">
        <v>0</v>
      </c>
      <c r="K7" s="94">
        <v>15005</v>
      </c>
      <c r="L7" s="95">
        <v>0</v>
      </c>
      <c r="M7" s="116">
        <v>15005</v>
      </c>
      <c r="N7" s="95">
        <v>0</v>
      </c>
      <c r="O7" s="116">
        <v>0</v>
      </c>
      <c r="P7" s="94">
        <v>0</v>
      </c>
      <c r="Q7" s="95">
        <v>0</v>
      </c>
    </row>
    <row r="8" ht="27" customHeight="1" spans="1:18">
      <c r="A8" s="124"/>
      <c r="B8" s="124"/>
      <c r="C8" s="124"/>
      <c r="D8" s="133"/>
      <c r="E8" s="94">
        <f t="shared" ref="E8:H8" si="1">SUM(E9:E12)</f>
        <v>15565.3</v>
      </c>
      <c r="F8" s="94">
        <f t="shared" si="1"/>
        <v>560.3</v>
      </c>
      <c r="G8" s="94">
        <f t="shared" si="1"/>
        <v>411.3</v>
      </c>
      <c r="H8" s="94">
        <f t="shared" si="1"/>
        <v>149</v>
      </c>
      <c r="I8" s="94">
        <v>0</v>
      </c>
      <c r="J8" s="94">
        <v>0</v>
      </c>
      <c r="K8" s="94">
        <v>15005</v>
      </c>
      <c r="L8" s="95">
        <v>0</v>
      </c>
      <c r="M8" s="116">
        <v>15005</v>
      </c>
      <c r="N8" s="95">
        <v>0</v>
      </c>
      <c r="O8" s="116">
        <v>0</v>
      </c>
      <c r="P8" s="94">
        <v>0</v>
      </c>
      <c r="Q8" s="95">
        <v>0</v>
      </c>
      <c r="R8" s="66"/>
    </row>
    <row r="9" ht="27" customHeight="1" spans="1:17">
      <c r="A9" s="124" t="s">
        <v>97</v>
      </c>
      <c r="B9" s="124" t="s">
        <v>106</v>
      </c>
      <c r="C9" s="124" t="s">
        <v>106</v>
      </c>
      <c r="D9" s="133" t="s">
        <v>141</v>
      </c>
      <c r="E9" s="94">
        <v>5</v>
      </c>
      <c r="F9" s="94">
        <v>0</v>
      </c>
      <c r="G9" s="94">
        <v>0</v>
      </c>
      <c r="H9" s="94">
        <v>0</v>
      </c>
      <c r="I9" s="94">
        <v>0</v>
      </c>
      <c r="J9" s="94">
        <v>0</v>
      </c>
      <c r="K9" s="94">
        <v>5</v>
      </c>
      <c r="L9" s="95">
        <v>0</v>
      </c>
      <c r="M9" s="116">
        <v>5</v>
      </c>
      <c r="N9" s="95">
        <v>0</v>
      </c>
      <c r="O9" s="116">
        <v>0</v>
      </c>
      <c r="P9" s="94">
        <v>0</v>
      </c>
      <c r="Q9" s="95">
        <v>0</v>
      </c>
    </row>
    <row r="10" ht="27" customHeight="1" spans="1:17">
      <c r="A10" s="124" t="s">
        <v>97</v>
      </c>
      <c r="B10" s="124" t="s">
        <v>100</v>
      </c>
      <c r="C10" s="124" t="s">
        <v>106</v>
      </c>
      <c r="D10" s="133" t="s">
        <v>140</v>
      </c>
      <c r="E10" s="94">
        <v>15000</v>
      </c>
      <c r="F10" s="94">
        <v>0</v>
      </c>
      <c r="G10" s="94">
        <v>0</v>
      </c>
      <c r="H10" s="94">
        <v>0</v>
      </c>
      <c r="I10" s="94">
        <v>0</v>
      </c>
      <c r="J10" s="94">
        <v>0</v>
      </c>
      <c r="K10" s="94">
        <v>15000</v>
      </c>
      <c r="L10" s="95">
        <v>0</v>
      </c>
      <c r="M10" s="116">
        <v>15000</v>
      </c>
      <c r="N10" s="95">
        <v>0</v>
      </c>
      <c r="O10" s="116">
        <v>0</v>
      </c>
      <c r="P10" s="94">
        <v>0</v>
      </c>
      <c r="Q10" s="95">
        <v>0</v>
      </c>
    </row>
    <row r="11" ht="27" customHeight="1" spans="1:17">
      <c r="A11" s="124" t="s">
        <v>111</v>
      </c>
      <c r="B11" s="124" t="s">
        <v>114</v>
      </c>
      <c r="C11" s="124" t="s">
        <v>104</v>
      </c>
      <c r="D11" s="133" t="s">
        <v>142</v>
      </c>
      <c r="E11" s="94">
        <v>16.46</v>
      </c>
      <c r="F11" s="94">
        <v>16.46</v>
      </c>
      <c r="G11" s="94">
        <v>16.46</v>
      </c>
      <c r="H11" s="94">
        <v>0</v>
      </c>
      <c r="I11" s="94">
        <v>0</v>
      </c>
      <c r="J11" s="94">
        <v>0</v>
      </c>
      <c r="K11" s="94">
        <v>0</v>
      </c>
      <c r="L11" s="95">
        <v>0</v>
      </c>
      <c r="M11" s="116">
        <v>0</v>
      </c>
      <c r="N11" s="95">
        <v>0</v>
      </c>
      <c r="O11" s="116">
        <v>0</v>
      </c>
      <c r="P11" s="94">
        <v>0</v>
      </c>
      <c r="Q11" s="95">
        <v>0</v>
      </c>
    </row>
    <row r="12" ht="27" customHeight="1" spans="1:19">
      <c r="A12" s="124" t="s">
        <v>97</v>
      </c>
      <c r="B12" s="124" t="s">
        <v>100</v>
      </c>
      <c r="C12" s="124" t="s">
        <v>104</v>
      </c>
      <c r="D12" s="133" t="s">
        <v>139</v>
      </c>
      <c r="E12" s="94">
        <f>SUM(F12+K12)</f>
        <v>543.84</v>
      </c>
      <c r="F12" s="94">
        <f>SUM(G12:J12)</f>
        <v>543.84</v>
      </c>
      <c r="G12" s="94">
        <v>394.84</v>
      </c>
      <c r="H12" s="94">
        <f>34.75+66+3.25+45</f>
        <v>149</v>
      </c>
      <c r="I12" s="94">
        <v>0</v>
      </c>
      <c r="J12" s="94">
        <v>0</v>
      </c>
      <c r="K12" s="94">
        <v>0</v>
      </c>
      <c r="L12" s="95">
        <v>0</v>
      </c>
      <c r="M12" s="116">
        <v>0</v>
      </c>
      <c r="N12" s="95">
        <v>0</v>
      </c>
      <c r="O12" s="116">
        <v>0</v>
      </c>
      <c r="P12" s="94">
        <v>0</v>
      </c>
      <c r="Q12" s="95">
        <v>0</v>
      </c>
      <c r="S12" s="66"/>
    </row>
    <row r="13" customHeight="1" spans="1:18">
      <c r="A13" s="66"/>
      <c r="B13" s="66"/>
      <c r="E13" s="66"/>
      <c r="F13" s="66"/>
      <c r="G13" s="66"/>
      <c r="H13" s="66"/>
      <c r="J13" s="66"/>
      <c r="L13" s="66"/>
      <c r="M13" s="66"/>
      <c r="N13" s="66"/>
      <c r="R13" s="66"/>
    </row>
    <row r="14" customHeight="1" spans="2:16">
      <c r="B14" s="66"/>
      <c r="D14" s="66"/>
      <c r="I14" s="66"/>
      <c r="J14" s="66"/>
      <c r="P14" s="66"/>
    </row>
    <row r="15" ht="27" customHeight="1"/>
    <row r="16" ht="27" customHeight="1" spans="3:3">
      <c r="C16" s="66"/>
    </row>
    <row r="17" ht="27" customHeight="1" spans="2:2">
      <c r="B17" s="66"/>
    </row>
    <row r="18" ht="27" customHeight="1"/>
    <row r="19" ht="27" customHeight="1"/>
    <row r="20" ht="27" customHeight="1"/>
    <row r="21" ht="27" customHeight="1"/>
    <row r="22" ht="27" customHeight="1"/>
    <row r="23" ht="27" customHeight="1"/>
    <row r="24" ht="27" customHeight="1"/>
    <row r="25" ht="27" customHeight="1"/>
    <row r="26" ht="27" customHeight="1"/>
    <row r="27" ht="27" customHeight="1"/>
    <row r="28" ht="27" customHeight="1"/>
    <row r="29" ht="27" customHeight="1"/>
    <row r="30" ht="27" customHeight="1"/>
    <row r="31" ht="27" customHeight="1"/>
    <row r="32" ht="27" customHeight="1"/>
    <row r="33" ht="27" customHeight="1"/>
    <row r="34" ht="27" customHeight="1"/>
    <row r="35" ht="27" customHeight="1" spans="11:11">
      <c r="K35" s="66"/>
    </row>
  </sheetData>
  <sheetProtection formatCells="0" formatColumns="0" formatRows="0"/>
  <mergeCells count="18">
    <mergeCell ref="A2:Q2"/>
    <mergeCell ref="A4:D4"/>
    <mergeCell ref="K4:Q4"/>
    <mergeCell ref="A5:C5"/>
    <mergeCell ref="D5:D6"/>
    <mergeCell ref="E4:E6"/>
    <mergeCell ref="F5:F6"/>
    <mergeCell ref="G5:G6"/>
    <mergeCell ref="H5:H6"/>
    <mergeCell ref="I5:I6"/>
    <mergeCell ref="J5:J6"/>
    <mergeCell ref="K5:K6"/>
    <mergeCell ref="L5:L6"/>
    <mergeCell ref="M5:M6"/>
    <mergeCell ref="N5:N6"/>
    <mergeCell ref="O5:O6"/>
    <mergeCell ref="P5:P6"/>
    <mergeCell ref="Q5:Q6"/>
  </mergeCells>
  <printOptions gridLines="1"/>
  <pageMargins left="0.748031496062992" right="0.45" top="0.984251968503937" bottom="0.984251968503937" header="0.511811023622047" footer="0.511811023622047"/>
  <pageSetup paperSize="1" scale="69" orientation="landscape"/>
  <headerFooter alignWithMargins="0">
    <oddHeader>&amp;C&amp;A</oddHeader>
    <oddFooter>&amp;C页(&amp;P)</oddFooter>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2:Q22"/>
  <sheetViews>
    <sheetView showGridLines="0" showZeros="0" workbookViewId="0">
      <selection activeCell="G13" sqref="G13"/>
    </sheetView>
  </sheetViews>
  <sheetFormatPr defaultColWidth="9.16666666666667" defaultRowHeight="12.75" customHeight="1"/>
  <cols>
    <col min="1" max="17" width="14.6666666666667" customWidth="1"/>
  </cols>
  <sheetData>
    <row r="2" ht="39" customHeight="1" spans="1:17">
      <c r="A2" s="28" t="s">
        <v>314</v>
      </c>
      <c r="B2" s="28"/>
      <c r="C2" s="28"/>
      <c r="D2" s="28"/>
      <c r="E2" s="28"/>
      <c r="F2" s="28"/>
      <c r="G2" s="28"/>
      <c r="H2" s="28"/>
      <c r="I2" s="28"/>
      <c r="J2" s="28"/>
      <c r="K2" s="28"/>
      <c r="L2" s="28"/>
      <c r="M2" s="28"/>
      <c r="N2" s="28"/>
      <c r="O2" s="28"/>
      <c r="P2" s="28"/>
      <c r="Q2" s="28"/>
    </row>
    <row r="3" ht="34.5" customHeight="1" spans="1:1">
      <c r="A3" s="66" t="s">
        <v>73</v>
      </c>
    </row>
    <row r="4" ht="27" customHeight="1" spans="1:17">
      <c r="A4" s="81" t="s">
        <v>122</v>
      </c>
      <c r="B4" s="81"/>
      <c r="C4" s="81"/>
      <c r="D4" s="81"/>
      <c r="E4" s="31" t="s">
        <v>123</v>
      </c>
      <c r="F4" s="118" t="s">
        <v>144</v>
      </c>
      <c r="G4" s="118" t="s">
        <v>145</v>
      </c>
      <c r="H4" s="118" t="s">
        <v>146</v>
      </c>
      <c r="I4" s="118" t="s">
        <v>147</v>
      </c>
      <c r="J4" s="118" t="s">
        <v>148</v>
      </c>
      <c r="K4" s="118" t="s">
        <v>149</v>
      </c>
      <c r="L4" s="126" t="s">
        <v>137</v>
      </c>
      <c r="M4" s="118" t="s">
        <v>150</v>
      </c>
      <c r="N4" s="118" t="s">
        <v>129</v>
      </c>
      <c r="O4" s="118" t="s">
        <v>151</v>
      </c>
      <c r="P4" s="118" t="s">
        <v>133</v>
      </c>
      <c r="Q4" s="118" t="s">
        <v>138</v>
      </c>
    </row>
    <row r="5" ht="27" customHeight="1" spans="1:17">
      <c r="A5" s="119" t="s">
        <v>91</v>
      </c>
      <c r="B5" s="119"/>
      <c r="C5" s="119"/>
      <c r="D5" s="32" t="s">
        <v>126</v>
      </c>
      <c r="E5" s="31"/>
      <c r="F5" s="118"/>
      <c r="G5" s="118"/>
      <c r="H5" s="118"/>
      <c r="I5" s="118"/>
      <c r="J5" s="118"/>
      <c r="K5" s="118"/>
      <c r="L5" s="126"/>
      <c r="M5" s="118"/>
      <c r="N5" s="118"/>
      <c r="O5" s="118"/>
      <c r="P5" s="118"/>
      <c r="Q5" s="118"/>
    </row>
    <row r="6" ht="27" customHeight="1" spans="1:17">
      <c r="A6" s="120" t="s">
        <v>94</v>
      </c>
      <c r="B6" s="120" t="s">
        <v>95</v>
      </c>
      <c r="C6" s="120" t="s">
        <v>96</v>
      </c>
      <c r="D6" s="121"/>
      <c r="E6" s="122"/>
      <c r="F6" s="123"/>
      <c r="G6" s="123"/>
      <c r="H6" s="123"/>
      <c r="I6" s="123"/>
      <c r="J6" s="123"/>
      <c r="K6" s="123"/>
      <c r="L6" s="127"/>
      <c r="M6" s="123"/>
      <c r="N6" s="123"/>
      <c r="O6" s="123"/>
      <c r="P6" s="123"/>
      <c r="Q6" s="123"/>
    </row>
    <row r="7" s="70" customFormat="1" ht="27" customHeight="1" spans="1:17">
      <c r="A7" s="124"/>
      <c r="B7" s="124"/>
      <c r="C7" s="124"/>
      <c r="D7" s="125" t="s">
        <v>82</v>
      </c>
      <c r="E7" s="116">
        <f>E8</f>
        <v>15565.3</v>
      </c>
      <c r="F7" s="94">
        <f t="shared" ref="F7:G7" si="0">F8</f>
        <v>411.3</v>
      </c>
      <c r="G7" s="94">
        <f t="shared" si="0"/>
        <v>15154</v>
      </c>
      <c r="H7" s="94">
        <v>0</v>
      </c>
      <c r="I7" s="94">
        <v>0</v>
      </c>
      <c r="J7" s="94">
        <v>0</v>
      </c>
      <c r="K7" s="95">
        <v>0</v>
      </c>
      <c r="L7" s="116">
        <v>0</v>
      </c>
      <c r="M7" s="94">
        <v>0</v>
      </c>
      <c r="N7" s="94">
        <v>0</v>
      </c>
      <c r="O7" s="94">
        <v>0</v>
      </c>
      <c r="P7" s="94">
        <v>0</v>
      </c>
      <c r="Q7" s="95">
        <v>0</v>
      </c>
    </row>
    <row r="8" ht="27" customHeight="1" spans="1:17">
      <c r="A8" s="124"/>
      <c r="B8" s="124"/>
      <c r="C8" s="124"/>
      <c r="D8" s="125"/>
      <c r="E8" s="116">
        <f>SUM(E9:E12)</f>
        <v>15565.3</v>
      </c>
      <c r="F8" s="94">
        <f t="shared" ref="F8:G8" si="1">SUM(F9:F12)</f>
        <v>411.3</v>
      </c>
      <c r="G8" s="94">
        <f t="shared" si="1"/>
        <v>15154</v>
      </c>
      <c r="H8" s="94">
        <v>0</v>
      </c>
      <c r="I8" s="94">
        <v>0</v>
      </c>
      <c r="J8" s="94">
        <v>0</v>
      </c>
      <c r="K8" s="95">
        <v>0</v>
      </c>
      <c r="L8" s="116">
        <v>0</v>
      </c>
      <c r="M8" s="94">
        <v>0</v>
      </c>
      <c r="N8" s="94">
        <v>0</v>
      </c>
      <c r="O8" s="94">
        <v>0</v>
      </c>
      <c r="P8" s="94">
        <v>0</v>
      </c>
      <c r="Q8" s="95">
        <v>0</v>
      </c>
    </row>
    <row r="9" ht="27" customHeight="1" spans="1:17">
      <c r="A9" s="124" t="s">
        <v>111</v>
      </c>
      <c r="B9" s="124" t="s">
        <v>114</v>
      </c>
      <c r="C9" s="124" t="s">
        <v>104</v>
      </c>
      <c r="D9" s="125" t="s">
        <v>142</v>
      </c>
      <c r="E9" s="116">
        <v>16.46</v>
      </c>
      <c r="F9" s="94">
        <v>16.46</v>
      </c>
      <c r="G9" s="94">
        <v>0</v>
      </c>
      <c r="H9" s="94">
        <v>0</v>
      </c>
      <c r="I9" s="94">
        <v>0</v>
      </c>
      <c r="J9" s="94">
        <v>0</v>
      </c>
      <c r="K9" s="95">
        <v>0</v>
      </c>
      <c r="L9" s="116">
        <v>0</v>
      </c>
      <c r="M9" s="94">
        <v>0</v>
      </c>
      <c r="N9" s="94">
        <v>0</v>
      </c>
      <c r="O9" s="94">
        <v>0</v>
      </c>
      <c r="P9" s="94">
        <v>0</v>
      </c>
      <c r="Q9" s="95">
        <v>0</v>
      </c>
    </row>
    <row r="10" ht="27" customHeight="1" spans="1:17">
      <c r="A10" s="124" t="s">
        <v>97</v>
      </c>
      <c r="B10" s="124" t="s">
        <v>100</v>
      </c>
      <c r="C10" s="124" t="s">
        <v>106</v>
      </c>
      <c r="D10" s="125" t="s">
        <v>140</v>
      </c>
      <c r="E10" s="116">
        <v>15000</v>
      </c>
      <c r="F10" s="94">
        <v>0</v>
      </c>
      <c r="G10" s="94">
        <v>15000</v>
      </c>
      <c r="H10" s="94">
        <v>0</v>
      </c>
      <c r="I10" s="94">
        <v>0</v>
      </c>
      <c r="J10" s="94">
        <v>0</v>
      </c>
      <c r="K10" s="95">
        <v>0</v>
      </c>
      <c r="L10" s="116">
        <v>0</v>
      </c>
      <c r="M10" s="94">
        <v>0</v>
      </c>
      <c r="N10" s="94">
        <v>0</v>
      </c>
      <c r="O10" s="94">
        <v>0</v>
      </c>
      <c r="P10" s="94">
        <v>0</v>
      </c>
      <c r="Q10" s="95">
        <v>0</v>
      </c>
    </row>
    <row r="11" ht="27" customHeight="1" spans="1:17">
      <c r="A11" s="124" t="s">
        <v>97</v>
      </c>
      <c r="B11" s="124" t="s">
        <v>106</v>
      </c>
      <c r="C11" s="124" t="s">
        <v>106</v>
      </c>
      <c r="D11" s="125" t="s">
        <v>141</v>
      </c>
      <c r="E11" s="116">
        <v>5</v>
      </c>
      <c r="F11" s="94">
        <v>0</v>
      </c>
      <c r="G11" s="94">
        <v>5</v>
      </c>
      <c r="H11" s="94">
        <v>0</v>
      </c>
      <c r="I11" s="94">
        <v>0</v>
      </c>
      <c r="J11" s="94">
        <v>0</v>
      </c>
      <c r="K11" s="95">
        <v>0</v>
      </c>
      <c r="L11" s="116">
        <v>0</v>
      </c>
      <c r="M11" s="94">
        <v>0</v>
      </c>
      <c r="N11" s="94">
        <v>0</v>
      </c>
      <c r="O11" s="94">
        <v>0</v>
      </c>
      <c r="P11" s="94">
        <v>0</v>
      </c>
      <c r="Q11" s="95">
        <v>0</v>
      </c>
    </row>
    <row r="12" ht="27" customHeight="1" spans="1:17">
      <c r="A12" s="124" t="s">
        <v>97</v>
      </c>
      <c r="B12" s="124" t="s">
        <v>100</v>
      </c>
      <c r="C12" s="124" t="s">
        <v>104</v>
      </c>
      <c r="D12" s="125" t="s">
        <v>139</v>
      </c>
      <c r="E12" s="116">
        <f>SUM(F12:G12)</f>
        <v>543.84</v>
      </c>
      <c r="F12" s="94">
        <v>394.84</v>
      </c>
      <c r="G12" s="94">
        <f>34.75+66+3.25+45</f>
        <v>149</v>
      </c>
      <c r="H12" s="94">
        <v>0</v>
      </c>
      <c r="I12" s="94">
        <v>0</v>
      </c>
      <c r="J12" s="94">
        <v>0</v>
      </c>
      <c r="K12" s="95">
        <v>0</v>
      </c>
      <c r="L12" s="116">
        <v>0</v>
      </c>
      <c r="M12" s="94">
        <v>0</v>
      </c>
      <c r="N12" s="94">
        <v>0</v>
      </c>
      <c r="O12" s="94">
        <v>0</v>
      </c>
      <c r="P12" s="94">
        <v>0</v>
      </c>
      <c r="Q12" s="95">
        <v>0</v>
      </c>
    </row>
    <row r="13" customHeight="1" spans="1:17">
      <c r="A13" s="66"/>
      <c r="B13" s="66"/>
      <c r="C13" s="66"/>
      <c r="D13" s="66"/>
      <c r="F13" s="66"/>
      <c r="G13" s="66"/>
      <c r="H13" s="66"/>
      <c r="I13" s="66"/>
      <c r="J13" s="66"/>
      <c r="K13" s="66"/>
      <c r="M13" s="66"/>
      <c r="N13" s="66"/>
      <c r="O13" s="66"/>
      <c r="P13" s="66"/>
      <c r="Q13" s="66"/>
    </row>
    <row r="14" customHeight="1" spans="1:17">
      <c r="A14" s="66"/>
      <c r="D14" s="66"/>
      <c r="G14" s="66"/>
      <c r="I14" s="66"/>
      <c r="K14" s="66"/>
      <c r="N14" s="66"/>
      <c r="O14" s="66"/>
      <c r="P14" s="66"/>
      <c r="Q14" s="66"/>
    </row>
    <row r="15" ht="27" customHeight="1" spans="1:1">
      <c r="A15" s="66"/>
    </row>
    <row r="16" ht="27" customHeight="1"/>
    <row r="17" ht="27" customHeight="1"/>
    <row r="18" ht="27" customHeight="1"/>
    <row r="19" ht="27" customHeight="1"/>
    <row r="20" ht="27" customHeight="1"/>
    <row r="21" ht="27" customHeight="1"/>
    <row r="22" ht="27" customHeight="1" spans="11:11">
      <c r="K22" s="66"/>
    </row>
  </sheetData>
  <sheetProtection formatCells="0" formatColumns="0" formatRows="0"/>
  <mergeCells count="17">
    <mergeCell ref="A2:Q2"/>
    <mergeCell ref="A4:D4"/>
    <mergeCell ref="A5:C5"/>
    <mergeCell ref="D5:D6"/>
    <mergeCell ref="E4:E6"/>
    <mergeCell ref="F4:F6"/>
    <mergeCell ref="G4:G6"/>
    <mergeCell ref="H4:H6"/>
    <mergeCell ref="I4:I6"/>
    <mergeCell ref="J4:J6"/>
    <mergeCell ref="K4:K6"/>
    <mergeCell ref="L4:L6"/>
    <mergeCell ref="M4:M6"/>
    <mergeCell ref="N4:N6"/>
    <mergeCell ref="O4:O6"/>
    <mergeCell ref="P4:P6"/>
    <mergeCell ref="Q4:Q6"/>
  </mergeCells>
  <pageMargins left="0.74999998873613" right="0.53" top="0.999999984981507" bottom="0.999999984981507" header="0.499999992490753" footer="0.499999992490753"/>
  <pageSetup paperSize="1" scale="61" orientation="landscape"/>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18"/>
  <sheetViews>
    <sheetView showGridLines="0" showZeros="0" topLeftCell="B1" workbookViewId="0">
      <selection activeCell="D12" sqref="D12"/>
    </sheetView>
  </sheetViews>
  <sheetFormatPr defaultColWidth="9.16666666666667" defaultRowHeight="12.75" customHeight="1"/>
  <cols>
    <col min="1" max="1" width="15.1666666666667" customWidth="1"/>
    <col min="2" max="2" width="16.3333333333333" customWidth="1"/>
    <col min="3" max="3" width="24.5" customWidth="1"/>
    <col min="4" max="5" width="16.3333333333333" customWidth="1"/>
    <col min="6" max="6" width="20" customWidth="1"/>
    <col min="7" max="7" width="11.5" customWidth="1"/>
    <col min="8" max="8" width="13" customWidth="1"/>
    <col min="9" max="9" width="16.3333333333333" customWidth="1"/>
    <col min="10" max="10" width="9.66666666666667" customWidth="1"/>
    <col min="11" max="12" width="9.16666666666667" customWidth="1"/>
    <col min="13" max="13" width="11.3333333333333" customWidth="1"/>
    <col min="14" max="14" width="16.3333333333333" customWidth="1"/>
    <col min="15" max="15" width="10.5" customWidth="1"/>
    <col min="16" max="16" width="11.8333333333333" customWidth="1"/>
  </cols>
  <sheetData>
    <row r="1" customHeight="1" spans="2:16">
      <c r="B1" s="71"/>
      <c r="C1" s="72"/>
      <c r="D1" s="73"/>
      <c r="E1" s="74"/>
      <c r="F1" s="74"/>
      <c r="G1" s="74"/>
      <c r="H1" s="74"/>
      <c r="I1" s="74"/>
      <c r="J1" s="106"/>
      <c r="K1" s="106"/>
      <c r="L1" s="106"/>
      <c r="M1" s="107"/>
      <c r="N1" s="106"/>
      <c r="O1" s="106"/>
      <c r="P1" s="107"/>
    </row>
    <row r="2" ht="42" customHeight="1" spans="1:16">
      <c r="A2" s="75" t="s">
        <v>315</v>
      </c>
      <c r="B2" s="75"/>
      <c r="C2" s="75"/>
      <c r="D2" s="75"/>
      <c r="E2" s="75"/>
      <c r="F2" s="75"/>
      <c r="G2" s="75"/>
      <c r="H2" s="75"/>
      <c r="I2" s="75"/>
      <c r="J2" s="75"/>
      <c r="K2" s="75"/>
      <c r="L2" s="75"/>
      <c r="M2" s="75"/>
      <c r="N2" s="75"/>
      <c r="O2" s="75"/>
      <c r="P2" s="75"/>
    </row>
    <row r="3" ht="48.75" customHeight="1" spans="2:16">
      <c r="B3" s="76"/>
      <c r="C3" s="77"/>
      <c r="D3" s="78"/>
      <c r="E3" s="79"/>
      <c r="F3" s="79"/>
      <c r="G3" s="79"/>
      <c r="H3" s="79"/>
      <c r="I3" s="79"/>
      <c r="J3" s="108"/>
      <c r="K3" s="108"/>
      <c r="L3" s="108"/>
      <c r="M3" s="109"/>
      <c r="N3" s="77"/>
      <c r="O3" s="108"/>
      <c r="P3" s="109" t="s">
        <v>74</v>
      </c>
    </row>
    <row r="4" ht="17.25" customHeight="1" spans="1:16">
      <c r="A4" s="55" t="s">
        <v>258</v>
      </c>
      <c r="B4" s="80" t="s">
        <v>259</v>
      </c>
      <c r="C4" s="32" t="s">
        <v>316</v>
      </c>
      <c r="D4" s="31" t="s">
        <v>76</v>
      </c>
      <c r="E4" s="81" t="s">
        <v>317</v>
      </c>
      <c r="F4" s="81"/>
      <c r="G4" s="82"/>
      <c r="H4" s="82"/>
      <c r="I4" s="82"/>
      <c r="J4" s="82"/>
      <c r="K4" s="82"/>
      <c r="L4" s="82"/>
      <c r="M4" s="82"/>
      <c r="N4" s="81"/>
      <c r="O4" s="81"/>
      <c r="P4" s="81"/>
    </row>
    <row r="5" ht="17.25" customHeight="1" spans="1:16">
      <c r="A5" s="55"/>
      <c r="B5" s="80"/>
      <c r="C5" s="32"/>
      <c r="D5" s="32"/>
      <c r="E5" s="83" t="s">
        <v>318</v>
      </c>
      <c r="F5" s="83" t="s">
        <v>319</v>
      </c>
      <c r="G5" s="84" t="s">
        <v>320</v>
      </c>
      <c r="H5" s="84"/>
      <c r="I5" s="84"/>
      <c r="J5" s="84"/>
      <c r="K5" s="84"/>
      <c r="L5" s="84"/>
      <c r="M5" s="84"/>
      <c r="N5" s="110" t="s">
        <v>321</v>
      </c>
      <c r="O5" s="85" t="s">
        <v>80</v>
      </c>
      <c r="P5" s="111" t="s">
        <v>81</v>
      </c>
    </row>
    <row r="6" ht="41.25" customHeight="1" spans="1:16">
      <c r="A6" s="55"/>
      <c r="B6" s="80"/>
      <c r="C6" s="32"/>
      <c r="D6" s="32"/>
      <c r="E6" s="32"/>
      <c r="F6" s="32"/>
      <c r="G6" s="85" t="s">
        <v>82</v>
      </c>
      <c r="H6" s="86" t="s">
        <v>322</v>
      </c>
      <c r="I6" s="86" t="s">
        <v>83</v>
      </c>
      <c r="J6" s="86" t="s">
        <v>84</v>
      </c>
      <c r="K6" s="86" t="s">
        <v>85</v>
      </c>
      <c r="L6" s="86" t="s">
        <v>86</v>
      </c>
      <c r="M6" s="85" t="s">
        <v>93</v>
      </c>
      <c r="N6" s="112"/>
      <c r="O6" s="112"/>
      <c r="P6" s="113"/>
    </row>
    <row r="7" ht="36" customHeight="1" spans="1:16">
      <c r="A7" s="87" t="s">
        <v>169</v>
      </c>
      <c r="B7" s="38" t="s">
        <v>169</v>
      </c>
      <c r="C7" s="38" t="s">
        <v>169</v>
      </c>
      <c r="D7" s="88" t="s">
        <v>170</v>
      </c>
      <c r="E7" s="89" t="s">
        <v>171</v>
      </c>
      <c r="F7" s="90" t="s">
        <v>172</v>
      </c>
      <c r="G7" s="90" t="s">
        <v>173</v>
      </c>
      <c r="H7" s="90" t="s">
        <v>209</v>
      </c>
      <c r="I7" s="90">
        <v>6</v>
      </c>
      <c r="J7" s="89">
        <v>7</v>
      </c>
      <c r="K7" s="114">
        <v>8</v>
      </c>
      <c r="L7" s="114">
        <v>9</v>
      </c>
      <c r="M7" s="89" t="s">
        <v>177</v>
      </c>
      <c r="N7" s="115">
        <v>11</v>
      </c>
      <c r="O7" s="115">
        <v>12</v>
      </c>
      <c r="P7" s="115">
        <v>13</v>
      </c>
    </row>
    <row r="8" s="70" customFormat="1" ht="35.1" customHeight="1" spans="1:16">
      <c r="A8" s="91" t="s">
        <v>266</v>
      </c>
      <c r="B8" s="92" t="s">
        <v>73</v>
      </c>
      <c r="C8" s="93" t="s">
        <v>323</v>
      </c>
      <c r="D8" s="94">
        <v>5</v>
      </c>
      <c r="E8" s="94">
        <v>5</v>
      </c>
      <c r="F8" s="94"/>
      <c r="G8" s="94">
        <v>0</v>
      </c>
      <c r="H8" s="95">
        <v>0</v>
      </c>
      <c r="I8" s="116">
        <v>0</v>
      </c>
      <c r="J8" s="94">
        <v>0</v>
      </c>
      <c r="K8" s="95">
        <v>0</v>
      </c>
      <c r="L8" s="117">
        <v>0</v>
      </c>
      <c r="M8" s="116">
        <v>0</v>
      </c>
      <c r="N8" s="94">
        <v>0</v>
      </c>
      <c r="O8" s="95">
        <v>0</v>
      </c>
      <c r="P8" s="117">
        <v>0</v>
      </c>
    </row>
    <row r="9" ht="35.1" customHeight="1" spans="1:19">
      <c r="A9" s="91" t="s">
        <v>266</v>
      </c>
      <c r="B9" s="92" t="s">
        <v>73</v>
      </c>
      <c r="C9" s="93" t="s">
        <v>324</v>
      </c>
      <c r="D9" s="94">
        <v>15000</v>
      </c>
      <c r="E9" s="94">
        <v>15000</v>
      </c>
      <c r="F9" s="96"/>
      <c r="G9" s="94">
        <v>0</v>
      </c>
      <c r="H9" s="95">
        <v>0</v>
      </c>
      <c r="I9" s="116">
        <v>0</v>
      </c>
      <c r="J9" s="94">
        <v>0</v>
      </c>
      <c r="K9" s="95">
        <v>0</v>
      </c>
      <c r="L9" s="117">
        <v>0</v>
      </c>
      <c r="M9" s="116">
        <v>0</v>
      </c>
      <c r="N9" s="94">
        <v>0</v>
      </c>
      <c r="O9" s="95">
        <v>0</v>
      </c>
      <c r="P9" s="117">
        <v>0</v>
      </c>
      <c r="Q9" s="66"/>
      <c r="R9" s="66"/>
      <c r="S9" s="66"/>
    </row>
    <row r="10" ht="35.25" customHeight="1" spans="1:19">
      <c r="A10" s="97"/>
      <c r="B10" s="98"/>
      <c r="C10" s="99"/>
      <c r="D10" s="96"/>
      <c r="E10" s="96"/>
      <c r="F10" s="96"/>
      <c r="G10" s="100"/>
      <c r="H10" s="100"/>
      <c r="I10" s="100"/>
      <c r="J10" s="100"/>
      <c r="K10" s="100"/>
      <c r="L10" s="100"/>
      <c r="M10" s="100"/>
      <c r="N10" s="100"/>
      <c r="O10" s="100"/>
      <c r="P10" s="100"/>
      <c r="Q10" s="66"/>
      <c r="R10" s="66"/>
      <c r="S10" s="66"/>
    </row>
    <row r="11" ht="35.1" customHeight="1" spans="1:17">
      <c r="A11" s="101"/>
      <c r="B11" s="102"/>
      <c r="C11" s="103"/>
      <c r="D11" s="104"/>
      <c r="E11" s="104"/>
      <c r="F11" s="104"/>
      <c r="G11" s="105"/>
      <c r="H11" s="105"/>
      <c r="I11" s="105"/>
      <c r="J11" s="105"/>
      <c r="K11" s="105"/>
      <c r="L11" s="105"/>
      <c r="M11" s="105"/>
      <c r="N11" s="105"/>
      <c r="O11" s="105"/>
      <c r="P11" s="105"/>
      <c r="Q11" s="66"/>
    </row>
    <row r="12" ht="35.1" customHeight="1" spans="1:16">
      <c r="A12" s="101"/>
      <c r="B12" s="102"/>
      <c r="C12" s="103"/>
      <c r="D12" s="104"/>
      <c r="E12" s="104"/>
      <c r="F12" s="104"/>
      <c r="G12" s="105"/>
      <c r="H12" s="105"/>
      <c r="I12" s="105"/>
      <c r="J12" s="105"/>
      <c r="K12" s="105"/>
      <c r="L12" s="105"/>
      <c r="M12" s="105"/>
      <c r="N12" s="105"/>
      <c r="O12" s="105"/>
      <c r="P12" s="105"/>
    </row>
    <row r="13" ht="35.1" customHeight="1" spans="1:16">
      <c r="A13" s="101"/>
      <c r="B13" s="102"/>
      <c r="C13" s="103"/>
      <c r="D13" s="104"/>
      <c r="E13" s="104"/>
      <c r="F13" s="104"/>
      <c r="G13" s="105"/>
      <c r="H13" s="105"/>
      <c r="I13" s="105"/>
      <c r="J13" s="105"/>
      <c r="K13" s="105"/>
      <c r="L13" s="105"/>
      <c r="M13" s="105"/>
      <c r="N13" s="105"/>
      <c r="O13" s="105"/>
      <c r="P13" s="105"/>
    </row>
    <row r="14" ht="35.1" customHeight="1" spans="1:16">
      <c r="A14" s="101"/>
      <c r="B14" s="102"/>
      <c r="C14" s="103"/>
      <c r="D14" s="104"/>
      <c r="E14" s="104"/>
      <c r="F14" s="104"/>
      <c r="G14" s="105"/>
      <c r="H14" s="105"/>
      <c r="I14" s="105"/>
      <c r="J14" s="105"/>
      <c r="K14" s="105"/>
      <c r="L14" s="105"/>
      <c r="M14" s="105"/>
      <c r="N14" s="105"/>
      <c r="O14" s="105"/>
      <c r="P14" s="105"/>
    </row>
    <row r="15" ht="35.1" customHeight="1" spans="1:16">
      <c r="A15" s="101"/>
      <c r="B15" s="102"/>
      <c r="C15" s="103"/>
      <c r="D15" s="104"/>
      <c r="E15" s="104"/>
      <c r="F15" s="104"/>
      <c r="G15" s="105"/>
      <c r="H15" s="105"/>
      <c r="I15" s="105"/>
      <c r="J15" s="105"/>
      <c r="K15" s="105"/>
      <c r="L15" s="105"/>
      <c r="M15" s="105"/>
      <c r="N15" s="105"/>
      <c r="O15" s="105"/>
      <c r="P15" s="105"/>
    </row>
    <row r="16" ht="35.1" customHeight="1" spans="1:16">
      <c r="A16" s="101"/>
      <c r="B16" s="102"/>
      <c r="C16" s="103"/>
      <c r="D16" s="104"/>
      <c r="E16" s="104"/>
      <c r="F16" s="104"/>
      <c r="G16" s="105"/>
      <c r="H16" s="105"/>
      <c r="I16" s="105"/>
      <c r="J16" s="105"/>
      <c r="K16" s="105"/>
      <c r="L16" s="105"/>
      <c r="M16" s="105"/>
      <c r="N16" s="105"/>
      <c r="O16" s="105"/>
      <c r="P16" s="105"/>
    </row>
    <row r="17" ht="35.1" customHeight="1"/>
    <row r="18" ht="35.1" customHeight="1"/>
  </sheetData>
  <sheetProtection formatCells="0" formatColumns="0" formatRows="0"/>
  <mergeCells count="12">
    <mergeCell ref="A2:P2"/>
    <mergeCell ref="E4:P4"/>
    <mergeCell ref="G5:M5"/>
    <mergeCell ref="A4:A6"/>
    <mergeCell ref="B4:B6"/>
    <mergeCell ref="C4:C6"/>
    <mergeCell ref="D4:D6"/>
    <mergeCell ref="E5:E6"/>
    <mergeCell ref="F5:F6"/>
    <mergeCell ref="N5:N6"/>
    <mergeCell ref="O5:O6"/>
    <mergeCell ref="P5:P6"/>
  </mergeCells>
  <printOptions gridLines="1"/>
  <pageMargins left="0.748031496062992" right="0.52" top="0.984251968503937" bottom="0.984251968503937" header="0.511811023622047" footer="0.511811023622047"/>
  <pageSetup paperSize="1" scale="67" orientation="landscape"/>
  <headerFooter alignWithMargins="0">
    <oddHeader>&amp;C&amp;A</oddHeader>
    <oddFooter>&amp;C页(&amp;P)</oddFooter>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6"/>
  <sheetViews>
    <sheetView showGridLines="0" showZeros="0" workbookViewId="0">
      <selection activeCell="D7" sqref="D7"/>
    </sheetView>
  </sheetViews>
  <sheetFormatPr defaultColWidth="12" defaultRowHeight="14.25" customHeight="1" outlineLevelCol="7"/>
  <cols>
    <col min="1" max="1" width="25.3333333333333" customWidth="1"/>
    <col min="2" max="2" width="42.3333333333333" customWidth="1"/>
    <col min="3" max="3" width="15.1666666666667" customWidth="1"/>
    <col min="4" max="4" width="15.6666666666667" customWidth="1"/>
    <col min="5" max="5" width="20.6666666666667" customWidth="1"/>
    <col min="6" max="6" width="32.5" customWidth="1"/>
    <col min="7" max="7" width="36.3333333333333" customWidth="1"/>
  </cols>
  <sheetData>
    <row r="1" ht="18.75" customHeight="1" spans="1:1">
      <c r="A1" s="44"/>
    </row>
    <row r="2" ht="36.75" customHeight="1" spans="1:7">
      <c r="A2" s="45" t="s">
        <v>325</v>
      </c>
      <c r="B2" s="45"/>
      <c r="C2" s="45"/>
      <c r="D2" s="45"/>
      <c r="E2" s="45"/>
      <c r="F2" s="45"/>
      <c r="G2" s="45"/>
    </row>
    <row r="3" s="41" customFormat="1" ht="20.1" customHeight="1" spans="1:8">
      <c r="A3" s="46" t="s">
        <v>73</v>
      </c>
      <c r="B3" s="46"/>
      <c r="C3" s="46"/>
      <c r="D3" s="46"/>
      <c r="E3" s="46"/>
      <c r="F3" s="46"/>
      <c r="G3" s="46"/>
      <c r="H3" s="46"/>
    </row>
    <row r="4" ht="35.1" customHeight="1" spans="1:7">
      <c r="A4" s="47" t="s">
        <v>259</v>
      </c>
      <c r="B4" s="48" t="s">
        <v>326</v>
      </c>
      <c r="C4" s="49"/>
      <c r="D4" s="49"/>
      <c r="E4" s="49"/>
      <c r="F4" s="49"/>
      <c r="G4" s="49"/>
    </row>
    <row r="5" s="42" customFormat="1" ht="35.1" customHeight="1" spans="1:8">
      <c r="A5" s="47"/>
      <c r="B5" s="50" t="s">
        <v>327</v>
      </c>
      <c r="C5" s="51" t="s">
        <v>201</v>
      </c>
      <c r="D5" s="52" t="s">
        <v>328</v>
      </c>
      <c r="E5" s="53" t="s">
        <v>329</v>
      </c>
      <c r="F5" s="54"/>
      <c r="G5" s="55" t="s">
        <v>273</v>
      </c>
      <c r="H5" s="56"/>
    </row>
    <row r="6" ht="32.25" customHeight="1" spans="1:7">
      <c r="A6" s="47"/>
      <c r="B6" s="57"/>
      <c r="C6" s="48"/>
      <c r="D6" s="48"/>
      <c r="E6" s="58" t="s">
        <v>330</v>
      </c>
      <c r="F6" s="59" t="s">
        <v>205</v>
      </c>
      <c r="G6" s="55"/>
    </row>
    <row r="7" s="43" customFormat="1" ht="35.1" customHeight="1" spans="1:8">
      <c r="A7" s="60" t="s">
        <v>73</v>
      </c>
      <c r="B7" s="61">
        <f>C7+D7+G7</f>
        <v>66</v>
      </c>
      <c r="C7" s="62">
        <f>65+1</f>
        <v>66</v>
      </c>
      <c r="D7" s="63">
        <f>E7+F7</f>
        <v>0</v>
      </c>
      <c r="E7" s="61"/>
      <c r="F7" s="62"/>
      <c r="G7" s="64"/>
      <c r="H7" s="65"/>
    </row>
    <row r="8" ht="17.25" customHeight="1" spans="1:7">
      <c r="A8" s="66" t="s">
        <v>331</v>
      </c>
      <c r="B8" s="66"/>
      <c r="C8" s="66"/>
      <c r="D8" s="66"/>
      <c r="E8" s="66"/>
      <c r="F8" s="67"/>
      <c r="G8" s="66"/>
    </row>
    <row r="9" ht="17.25" customHeight="1" spans="1:7">
      <c r="A9" t="s">
        <v>332</v>
      </c>
      <c r="B9" s="66"/>
      <c r="D9" s="66"/>
      <c r="E9" s="66"/>
      <c r="F9" s="66"/>
      <c r="G9" s="66"/>
    </row>
    <row r="10" ht="17.25" customHeight="1" spans="1:6">
      <c r="A10" s="66" t="s">
        <v>333</v>
      </c>
      <c r="D10" s="66"/>
      <c r="E10" s="66"/>
      <c r="F10" s="66"/>
    </row>
    <row r="11" ht="35.1" customHeight="1" spans="2:6">
      <c r="B11" s="66"/>
      <c r="D11" s="66"/>
      <c r="E11" s="66"/>
      <c r="F11" s="66"/>
    </row>
    <row r="12" ht="35.1" customHeight="1"/>
    <row r="13" s="42" customFormat="1" ht="35.1" customHeight="1" spans="1:3">
      <c r="A13"/>
      <c r="B13" s="66"/>
      <c r="C13" s="56"/>
    </row>
    <row r="14" ht="35.1" customHeight="1" spans="2:2">
      <c r="B14" s="66"/>
    </row>
    <row r="15" ht="35.1" customHeight="1"/>
    <row r="16" ht="138" customHeight="1" spans="1:2">
      <c r="A16" s="68"/>
      <c r="B16" s="69"/>
    </row>
  </sheetData>
  <sheetProtection formatCells="0" formatColumns="0" formatRows="0"/>
  <mergeCells count="8">
    <mergeCell ref="A2:G2"/>
    <mergeCell ref="B4:G4"/>
    <mergeCell ref="A16:B16"/>
    <mergeCell ref="A4:A6"/>
    <mergeCell ref="B5:B6"/>
    <mergeCell ref="C5:C6"/>
    <mergeCell ref="D5:D6"/>
    <mergeCell ref="G5:G6"/>
  </mergeCells>
  <printOptions horizontalCentered="1"/>
  <pageMargins left="0.748031486676434" right="0.748031486676434" top="0.984251968503937" bottom="0.984251968503937" header="0.511811004848931" footer="0.511811004848931"/>
  <pageSetup paperSize="9" scale="85" orientation="landscape"/>
  <headerFooter alignWithMargins="0"/>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3"/>
  <sheetViews>
    <sheetView showGridLines="0" showZeros="0" topLeftCell="A7" workbookViewId="0">
      <selection activeCell="D14" sqref="D14"/>
    </sheetView>
  </sheetViews>
  <sheetFormatPr defaultColWidth="9.16666666666667" defaultRowHeight="12" outlineLevelCol="5"/>
  <cols>
    <col min="1" max="1" width="25.3333333333333" customWidth="1"/>
    <col min="2" max="6" width="20.6666666666667" customWidth="1"/>
  </cols>
  <sheetData>
    <row r="1" ht="12.75" customHeight="1"/>
    <row r="2" ht="50.25" customHeight="1" spans="1:6">
      <c r="A2" s="28" t="s">
        <v>334</v>
      </c>
      <c r="B2" s="28"/>
      <c r="C2" s="28"/>
      <c r="D2" s="28"/>
      <c r="E2" s="28"/>
      <c r="F2" s="28"/>
    </row>
    <row r="3" ht="12.75" customHeight="1"/>
    <row r="4" ht="30" customHeight="1" spans="1:6">
      <c r="A4" s="29" t="s">
        <v>335</v>
      </c>
      <c r="B4" s="29"/>
      <c r="C4" s="29"/>
      <c r="D4" s="29"/>
      <c r="E4" s="30" t="s">
        <v>336</v>
      </c>
      <c r="F4" s="30"/>
    </row>
    <row r="5" ht="30.75" customHeight="1" spans="1:6">
      <c r="A5" s="31" t="s">
        <v>337</v>
      </c>
      <c r="B5" s="32" t="s">
        <v>338</v>
      </c>
      <c r="C5" s="32"/>
      <c r="D5" s="33" t="s">
        <v>339</v>
      </c>
      <c r="E5" s="34"/>
      <c r="F5" s="34"/>
    </row>
    <row r="6" ht="30.75" customHeight="1" spans="1:6">
      <c r="A6" s="35" t="s">
        <v>340</v>
      </c>
      <c r="B6" s="36" t="s">
        <v>341</v>
      </c>
      <c r="C6" s="36"/>
      <c r="D6" s="36" t="s">
        <v>342</v>
      </c>
      <c r="E6" s="23" t="s">
        <v>343</v>
      </c>
      <c r="F6" s="23"/>
    </row>
    <row r="7" ht="30.75" customHeight="1" spans="1:6">
      <c r="A7" s="2" t="s">
        <v>344</v>
      </c>
      <c r="B7" s="20" t="s">
        <v>345</v>
      </c>
      <c r="C7" s="20"/>
      <c r="D7" s="20"/>
      <c r="E7" s="20"/>
      <c r="F7" s="20"/>
    </row>
    <row r="8" ht="30.75" customHeight="1" spans="1:6">
      <c r="A8" s="2" t="s">
        <v>346</v>
      </c>
      <c r="B8" s="20" t="s">
        <v>345</v>
      </c>
      <c r="C8" s="20"/>
      <c r="D8" s="20"/>
      <c r="E8" s="20"/>
      <c r="F8" s="20"/>
    </row>
    <row r="9" ht="30.75" customHeight="1" spans="1:6">
      <c r="A9" s="22" t="s">
        <v>347</v>
      </c>
      <c r="B9" s="22" t="s">
        <v>348</v>
      </c>
      <c r="C9" s="22" t="s">
        <v>349</v>
      </c>
      <c r="D9" s="22" t="s">
        <v>350</v>
      </c>
      <c r="E9" s="22" t="s">
        <v>351</v>
      </c>
      <c r="F9" s="2" t="s">
        <v>352</v>
      </c>
    </row>
    <row r="10" ht="30.75" customHeight="1" spans="1:6">
      <c r="A10" s="22"/>
      <c r="B10" s="23" t="s">
        <v>353</v>
      </c>
      <c r="C10" s="23" t="s">
        <v>354</v>
      </c>
      <c r="D10" s="24" t="s">
        <v>355</v>
      </c>
      <c r="E10" s="25">
        <v>1</v>
      </c>
      <c r="F10" s="24"/>
    </row>
    <row r="11" ht="30.75" customHeight="1" spans="1:6">
      <c r="A11" s="22"/>
      <c r="B11" s="23"/>
      <c r="C11" s="23" t="s">
        <v>356</v>
      </c>
      <c r="D11" s="24" t="s">
        <v>357</v>
      </c>
      <c r="E11" s="25">
        <v>1</v>
      </c>
      <c r="F11" s="24"/>
    </row>
    <row r="12" ht="30.75" customHeight="1" spans="1:6">
      <c r="A12" s="22"/>
      <c r="B12" s="23"/>
      <c r="C12" s="23" t="s">
        <v>358</v>
      </c>
      <c r="D12" s="24" t="s">
        <v>359</v>
      </c>
      <c r="E12" s="25">
        <v>1</v>
      </c>
      <c r="F12" s="37"/>
    </row>
    <row r="13" ht="30.75" customHeight="1" spans="1:6">
      <c r="A13" s="22"/>
      <c r="B13" s="23"/>
      <c r="C13" s="23" t="s">
        <v>360</v>
      </c>
      <c r="D13" s="24" t="s">
        <v>355</v>
      </c>
      <c r="E13" s="25">
        <v>1</v>
      </c>
      <c r="F13" s="24"/>
    </row>
    <row r="14" ht="30.75" customHeight="1" spans="1:6">
      <c r="A14" s="22"/>
      <c r="B14" s="38" t="s">
        <v>361</v>
      </c>
      <c r="C14" s="23" t="s">
        <v>362</v>
      </c>
      <c r="D14" s="24" t="s">
        <v>363</v>
      </c>
      <c r="E14" s="25">
        <v>1</v>
      </c>
      <c r="F14" s="24"/>
    </row>
    <row r="15" ht="30.75" customHeight="1" spans="1:6">
      <c r="A15" s="22"/>
      <c r="B15" s="39"/>
      <c r="C15" s="23" t="s">
        <v>364</v>
      </c>
      <c r="D15" s="24" t="s">
        <v>365</v>
      </c>
      <c r="E15" s="25">
        <v>1</v>
      </c>
      <c r="F15" s="24"/>
    </row>
    <row r="16" ht="30.75" customHeight="1" spans="1:6">
      <c r="A16" s="22"/>
      <c r="B16" s="39"/>
      <c r="C16" s="23" t="s">
        <v>366</v>
      </c>
      <c r="D16" s="24" t="s">
        <v>367</v>
      </c>
      <c r="E16" s="25">
        <v>1</v>
      </c>
      <c r="F16" s="24"/>
    </row>
    <row r="17" ht="30.75" customHeight="1" spans="1:6">
      <c r="A17" s="22"/>
      <c r="B17" s="39"/>
      <c r="C17" s="23" t="s">
        <v>368</v>
      </c>
      <c r="D17" s="24" t="s">
        <v>369</v>
      </c>
      <c r="E17" s="25">
        <v>1</v>
      </c>
      <c r="F17" s="24"/>
    </row>
    <row r="18" ht="30.75" customHeight="1" spans="1:6">
      <c r="A18" s="22"/>
      <c r="B18" s="36"/>
      <c r="C18" s="23" t="s">
        <v>370</v>
      </c>
      <c r="D18" s="24" t="s">
        <v>371</v>
      </c>
      <c r="E18" s="25">
        <v>1</v>
      </c>
      <c r="F18" s="40" t="s">
        <v>372</v>
      </c>
    </row>
    <row r="19" ht="30.75" customHeight="1" spans="1:6">
      <c r="A19" s="2" t="s">
        <v>373</v>
      </c>
      <c r="B19" s="23" t="s">
        <v>374</v>
      </c>
      <c r="C19" s="23" t="s">
        <v>375</v>
      </c>
      <c r="D19" s="23" t="s">
        <v>376</v>
      </c>
      <c r="E19" s="23" t="s">
        <v>377</v>
      </c>
      <c r="F19" s="23"/>
    </row>
    <row r="20" ht="30.75" customHeight="1" spans="1:6">
      <c r="A20" s="2"/>
      <c r="B20" s="23" t="s">
        <v>170</v>
      </c>
      <c r="C20" s="23" t="s">
        <v>324</v>
      </c>
      <c r="D20" s="23" t="s">
        <v>378</v>
      </c>
      <c r="E20" s="23" t="s">
        <v>379</v>
      </c>
      <c r="F20" s="23"/>
    </row>
    <row r="21" ht="30.75" customHeight="1" spans="1:6">
      <c r="A21" s="2"/>
      <c r="B21" s="23"/>
      <c r="C21" s="23" t="s">
        <v>380</v>
      </c>
      <c r="D21" s="23"/>
      <c r="E21" s="23"/>
      <c r="F21" s="23"/>
    </row>
    <row r="22" ht="30.75" customHeight="1" spans="1:6">
      <c r="A22" s="2"/>
      <c r="B22" s="23" t="s">
        <v>171</v>
      </c>
      <c r="C22" s="23" t="s">
        <v>381</v>
      </c>
      <c r="D22" s="23" t="s">
        <v>209</v>
      </c>
      <c r="E22" s="23" t="s">
        <v>382</v>
      </c>
      <c r="F22" s="23"/>
    </row>
    <row r="23" ht="30.75" customHeight="1" spans="1:6">
      <c r="A23" s="2"/>
      <c r="B23" s="23" t="s">
        <v>380</v>
      </c>
      <c r="C23" s="23"/>
      <c r="D23" s="23"/>
      <c r="E23" s="23"/>
      <c r="F23" s="23"/>
    </row>
  </sheetData>
  <sheetProtection formatCells="0" formatColumns="0" formatRows="0"/>
  <mergeCells count="19">
    <mergeCell ref="A2:F2"/>
    <mergeCell ref="A4:D4"/>
    <mergeCell ref="E4:F4"/>
    <mergeCell ref="B5:C5"/>
    <mergeCell ref="E5:F5"/>
    <mergeCell ref="B6:C6"/>
    <mergeCell ref="E6:F6"/>
    <mergeCell ref="B7:F7"/>
    <mergeCell ref="B8:F8"/>
    <mergeCell ref="E19:F19"/>
    <mergeCell ref="E20:F20"/>
    <mergeCell ref="E21:F21"/>
    <mergeCell ref="E22:F22"/>
    <mergeCell ref="E23:F23"/>
    <mergeCell ref="A9:A18"/>
    <mergeCell ref="A19:A23"/>
    <mergeCell ref="B10:B13"/>
    <mergeCell ref="B14:B18"/>
    <mergeCell ref="B20:B21"/>
  </mergeCells>
  <pageMargins left="0.89" right="0.56" top="0.984251968503937" bottom="0.984251968503937" header="0.511811023622047" footer="0.511811023622047"/>
  <pageSetup paperSize="1" scale="85" orientation="portrait"/>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23"/>
  <sheetViews>
    <sheetView showGridLines="0" showZeros="0" topLeftCell="A4" workbookViewId="0">
      <selection activeCell="F6" sqref="F6"/>
    </sheetView>
  </sheetViews>
  <sheetFormatPr defaultColWidth="9.16666666666667" defaultRowHeight="12.75" customHeight="1"/>
  <cols>
    <col min="1" max="1" width="11.1666666666667" style="66" customWidth="1"/>
    <col min="2" max="2" width="7.66666666666667" style="66" customWidth="1"/>
    <col min="3" max="3" width="6" style="66" customWidth="1"/>
    <col min="4" max="4" width="30.1666666666667" style="66" customWidth="1"/>
    <col min="5" max="5" width="19.5" style="66" customWidth="1"/>
    <col min="6" max="6" width="21.1666666666667" style="66" customWidth="1"/>
    <col min="7" max="7" width="9.16666666666667" style="66" customWidth="1"/>
    <col min="8" max="8" width="15.1666666666667" style="66" customWidth="1"/>
    <col min="9" max="10" width="9.16666666666667" style="66" customWidth="1"/>
    <col min="11" max="11" width="12.8333333333333" style="66" customWidth="1"/>
    <col min="12" max="12" width="10.1666666666667" style="66" customWidth="1"/>
    <col min="13" max="13" width="17.1666666666667" style="66" customWidth="1"/>
    <col min="14" max="14" width="15.1666666666667" style="66" customWidth="1"/>
    <col min="15" max="15" width="12.8333333333333" style="66" customWidth="1"/>
    <col min="16" max="16384" width="9.16666666666667" style="66"/>
  </cols>
  <sheetData>
    <row r="1" ht="23.25" customHeight="1" spans="1:256">
      <c r="A1" s="152" t="s">
        <v>88</v>
      </c>
      <c r="B1" s="152"/>
      <c r="C1" s="152"/>
      <c r="D1" s="152"/>
      <c r="E1" s="152"/>
      <c r="F1" s="152"/>
      <c r="G1" s="152"/>
      <c r="H1" s="152"/>
      <c r="I1" s="152"/>
      <c r="J1" s="152"/>
      <c r="K1" s="152"/>
      <c r="L1" s="152"/>
      <c r="M1" s="152"/>
      <c r="N1" s="152"/>
      <c r="O1" s="152"/>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c r="IL1"/>
      <c r="IM1"/>
      <c r="IN1"/>
      <c r="IO1"/>
      <c r="IP1"/>
      <c r="IQ1"/>
      <c r="IR1"/>
      <c r="IS1"/>
      <c r="IT1"/>
      <c r="IU1"/>
      <c r="IV1"/>
    </row>
    <row r="2" ht="23.25" customHeight="1" spans="1:256">
      <c r="A2" s="350" t="s">
        <v>89</v>
      </c>
      <c r="B2" s="350"/>
      <c r="C2" s="350"/>
      <c r="D2" s="350"/>
      <c r="F2" s="176"/>
      <c r="G2" s="176"/>
      <c r="O2" s="362" t="s">
        <v>74</v>
      </c>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c r="IU2"/>
      <c r="IV2"/>
    </row>
    <row r="3" ht="21" customHeight="1" spans="1:256">
      <c r="A3" s="351" t="s">
        <v>90</v>
      </c>
      <c r="B3" s="351"/>
      <c r="C3" s="351"/>
      <c r="D3" s="351"/>
      <c r="E3" s="352" t="s">
        <v>76</v>
      </c>
      <c r="F3" s="353" t="s">
        <v>77</v>
      </c>
      <c r="G3" s="112" t="s">
        <v>78</v>
      </c>
      <c r="H3" s="112"/>
      <c r="I3" s="112"/>
      <c r="J3" s="112"/>
      <c r="K3" s="112"/>
      <c r="L3" s="112"/>
      <c r="M3" s="112" t="s">
        <v>79</v>
      </c>
      <c r="N3" s="32" t="s">
        <v>80</v>
      </c>
      <c r="O3" s="32" t="s">
        <v>81</v>
      </c>
      <c r="P3"/>
      <c r="Q3"/>
      <c r="R3"/>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c r="HX3"/>
      <c r="HY3"/>
      <c r="HZ3"/>
      <c r="IA3"/>
      <c r="IB3"/>
      <c r="IC3"/>
      <c r="ID3"/>
      <c r="IE3"/>
      <c r="IF3"/>
      <c r="IG3"/>
      <c r="IH3"/>
      <c r="II3"/>
      <c r="IJ3"/>
      <c r="IK3"/>
      <c r="IL3"/>
      <c r="IM3"/>
      <c r="IN3"/>
      <c r="IO3"/>
      <c r="IP3"/>
      <c r="IQ3"/>
      <c r="IR3"/>
      <c r="IS3"/>
      <c r="IT3"/>
      <c r="IU3"/>
      <c r="IV3"/>
    </row>
    <row r="4" ht="21" customHeight="1" spans="1:256">
      <c r="A4" s="354" t="s">
        <v>91</v>
      </c>
      <c r="B4" s="354"/>
      <c r="C4" s="354"/>
      <c r="D4" s="354" t="s">
        <v>92</v>
      </c>
      <c r="E4" s="352"/>
      <c r="F4" s="353"/>
      <c r="G4" s="112" t="s">
        <v>82</v>
      </c>
      <c r="H4" s="112" t="s">
        <v>83</v>
      </c>
      <c r="I4" s="112" t="s">
        <v>84</v>
      </c>
      <c r="J4" s="112" t="s">
        <v>85</v>
      </c>
      <c r="K4" s="112" t="s">
        <v>86</v>
      </c>
      <c r="L4" s="112" t="s">
        <v>93</v>
      </c>
      <c r="M4" s="112"/>
      <c r="N4" s="32"/>
      <c r="O4" s="32"/>
      <c r="P4"/>
      <c r="Q4"/>
      <c r="R4"/>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c r="ID4"/>
      <c r="IE4"/>
      <c r="IF4"/>
      <c r="IG4"/>
      <c r="IH4"/>
      <c r="II4"/>
      <c r="IJ4"/>
      <c r="IK4"/>
      <c r="IL4"/>
      <c r="IM4"/>
      <c r="IN4"/>
      <c r="IO4"/>
      <c r="IP4"/>
      <c r="IQ4"/>
      <c r="IR4"/>
      <c r="IS4"/>
      <c r="IT4"/>
      <c r="IU4"/>
      <c r="IV4"/>
    </row>
    <row r="5" ht="21" customHeight="1" spans="1:256">
      <c r="A5" s="354" t="s">
        <v>94</v>
      </c>
      <c r="B5" s="354" t="s">
        <v>95</v>
      </c>
      <c r="C5" s="354" t="s">
        <v>96</v>
      </c>
      <c r="D5" s="49"/>
      <c r="E5" s="355"/>
      <c r="F5" s="356"/>
      <c r="G5" s="357"/>
      <c r="H5" s="112"/>
      <c r="I5" s="357"/>
      <c r="J5" s="357"/>
      <c r="K5" s="357"/>
      <c r="L5" s="357"/>
      <c r="M5" s="112"/>
      <c r="N5" s="32"/>
      <c r="O5" s="32"/>
      <c r="P5"/>
      <c r="Q5"/>
      <c r="R5"/>
      <c r="S5"/>
      <c r="T5"/>
      <c r="U5"/>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c r="EJ5"/>
      <c r="EK5"/>
      <c r="EL5"/>
      <c r="EM5"/>
      <c r="EN5"/>
      <c r="EO5"/>
      <c r="EP5"/>
      <c r="EQ5"/>
      <c r="ER5"/>
      <c r="ES5"/>
      <c r="ET5"/>
      <c r="EU5"/>
      <c r="EV5"/>
      <c r="EW5"/>
      <c r="EX5"/>
      <c r="EY5"/>
      <c r="EZ5"/>
      <c r="FA5"/>
      <c r="FB5"/>
      <c r="FC5"/>
      <c r="FD5"/>
      <c r="FE5"/>
      <c r="FF5"/>
      <c r="FG5"/>
      <c r="FH5"/>
      <c r="FI5"/>
      <c r="FJ5"/>
      <c r="FK5"/>
      <c r="FL5"/>
      <c r="FM5"/>
      <c r="FN5"/>
      <c r="FO5"/>
      <c r="FP5"/>
      <c r="FQ5"/>
      <c r="FR5"/>
      <c r="FS5"/>
      <c r="FT5"/>
      <c r="FU5"/>
      <c r="FV5"/>
      <c r="FW5"/>
      <c r="FX5"/>
      <c r="FY5"/>
      <c r="FZ5"/>
      <c r="GA5"/>
      <c r="GB5"/>
      <c r="GC5"/>
      <c r="GD5"/>
      <c r="GE5"/>
      <c r="GF5"/>
      <c r="GG5"/>
      <c r="GH5"/>
      <c r="GI5"/>
      <c r="GJ5"/>
      <c r="GK5"/>
      <c r="GL5"/>
      <c r="GM5"/>
      <c r="GN5"/>
      <c r="GO5"/>
      <c r="GP5"/>
      <c r="GQ5"/>
      <c r="GR5"/>
      <c r="GS5"/>
      <c r="GT5"/>
      <c r="GU5"/>
      <c r="GV5"/>
      <c r="GW5"/>
      <c r="GX5"/>
      <c r="GY5"/>
      <c r="GZ5"/>
      <c r="HA5"/>
      <c r="HB5"/>
      <c r="HC5"/>
      <c r="HD5"/>
      <c r="HE5"/>
      <c r="HF5"/>
      <c r="HG5"/>
      <c r="HH5"/>
      <c r="HI5"/>
      <c r="HJ5"/>
      <c r="HK5"/>
      <c r="HL5"/>
      <c r="HM5"/>
      <c r="HN5"/>
      <c r="HO5"/>
      <c r="HP5"/>
      <c r="HQ5"/>
      <c r="HR5"/>
      <c r="HS5"/>
      <c r="HT5"/>
      <c r="HU5"/>
      <c r="HV5"/>
      <c r="HW5"/>
      <c r="HX5"/>
      <c r="HY5"/>
      <c r="HZ5"/>
      <c r="IA5"/>
      <c r="IB5"/>
      <c r="IC5"/>
      <c r="ID5"/>
      <c r="IE5"/>
      <c r="IF5"/>
      <c r="IG5"/>
      <c r="IH5"/>
      <c r="II5"/>
      <c r="IJ5"/>
      <c r="IK5"/>
      <c r="IL5"/>
      <c r="IM5"/>
      <c r="IN5"/>
      <c r="IO5"/>
      <c r="IP5"/>
      <c r="IQ5"/>
      <c r="IR5"/>
      <c r="IS5"/>
      <c r="IT5"/>
      <c r="IU5"/>
      <c r="IV5"/>
    </row>
    <row r="6" s="70" customFormat="1" ht="27" customHeight="1" spans="1:15">
      <c r="A6" s="124"/>
      <c r="B6" s="124"/>
      <c r="C6" s="124"/>
      <c r="D6" s="133" t="s">
        <v>82</v>
      </c>
      <c r="E6" s="358">
        <f>E7+E13</f>
        <v>15565.3</v>
      </c>
      <c r="F6" s="358">
        <f>F7+F13</f>
        <v>15565.3</v>
      </c>
      <c r="G6" s="293">
        <v>0</v>
      </c>
      <c r="H6" s="288">
        <v>0</v>
      </c>
      <c r="I6" s="293">
        <v>0</v>
      </c>
      <c r="J6" s="288">
        <v>0</v>
      </c>
      <c r="K6" s="289">
        <v>0</v>
      </c>
      <c r="L6" s="293">
        <v>0</v>
      </c>
      <c r="M6" s="295">
        <v>0</v>
      </c>
      <c r="N6" s="293">
        <v>0</v>
      </c>
      <c r="O6" s="293">
        <v>0</v>
      </c>
    </row>
    <row r="7" ht="27" customHeight="1" spans="1:256">
      <c r="A7" s="124" t="s">
        <v>97</v>
      </c>
      <c r="B7" s="124"/>
      <c r="C7" s="124"/>
      <c r="D7" s="133" t="s">
        <v>98</v>
      </c>
      <c r="E7" s="358">
        <f>SUM(E8+E11)</f>
        <v>15548.84</v>
      </c>
      <c r="F7" s="358">
        <f>SUM(F8+F11)</f>
        <v>15548.84</v>
      </c>
      <c r="G7" s="293">
        <v>0</v>
      </c>
      <c r="H7" s="288">
        <v>0</v>
      </c>
      <c r="I7" s="293">
        <v>0</v>
      </c>
      <c r="J7" s="288">
        <v>0</v>
      </c>
      <c r="K7" s="289">
        <v>0</v>
      </c>
      <c r="L7" s="293">
        <v>0</v>
      </c>
      <c r="M7" s="295">
        <v>0</v>
      </c>
      <c r="N7" s="293">
        <v>0</v>
      </c>
      <c r="O7" s="293">
        <v>0</v>
      </c>
      <c r="P7"/>
      <c r="Q7"/>
      <c r="R7"/>
      <c r="S7"/>
      <c r="T7"/>
      <c r="U7"/>
      <c r="V7"/>
      <c r="W7"/>
      <c r="X7"/>
      <c r="Y7"/>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c r="EC7"/>
      <c r="ED7"/>
      <c r="EE7"/>
      <c r="EF7"/>
      <c r="EG7"/>
      <c r="EH7"/>
      <c r="EI7"/>
      <c r="EJ7"/>
      <c r="EK7"/>
      <c r="EL7"/>
      <c r="EM7"/>
      <c r="EN7"/>
      <c r="EO7"/>
      <c r="EP7"/>
      <c r="EQ7"/>
      <c r="ER7"/>
      <c r="ES7"/>
      <c r="ET7"/>
      <c r="EU7"/>
      <c r="EV7"/>
      <c r="EW7"/>
      <c r="EX7"/>
      <c r="EY7"/>
      <c r="EZ7"/>
      <c r="FA7"/>
      <c r="FB7"/>
      <c r="FC7"/>
      <c r="FD7"/>
      <c r="FE7"/>
      <c r="FF7"/>
      <c r="FG7"/>
      <c r="FH7"/>
      <c r="FI7"/>
      <c r="FJ7"/>
      <c r="FK7"/>
      <c r="FL7"/>
      <c r="FM7"/>
      <c r="FN7"/>
      <c r="FO7"/>
      <c r="FP7"/>
      <c r="FQ7"/>
      <c r="FR7"/>
      <c r="FS7"/>
      <c r="FT7"/>
      <c r="FU7"/>
      <c r="FV7"/>
      <c r="FW7"/>
      <c r="FX7"/>
      <c r="FY7"/>
      <c r="FZ7"/>
      <c r="GA7"/>
      <c r="GB7"/>
      <c r="GC7"/>
      <c r="GD7"/>
      <c r="GE7"/>
      <c r="GF7"/>
      <c r="GG7"/>
      <c r="GH7"/>
      <c r="GI7"/>
      <c r="GJ7"/>
      <c r="GK7"/>
      <c r="GL7"/>
      <c r="GM7"/>
      <c r="GN7"/>
      <c r="GO7"/>
      <c r="GP7"/>
      <c r="GQ7"/>
      <c r="GR7"/>
      <c r="GS7"/>
      <c r="GT7"/>
      <c r="GU7"/>
      <c r="GV7"/>
      <c r="GW7"/>
      <c r="GX7"/>
      <c r="GY7"/>
      <c r="GZ7"/>
      <c r="HA7"/>
      <c r="HB7"/>
      <c r="HC7"/>
      <c r="HD7"/>
      <c r="HE7"/>
      <c r="HF7"/>
      <c r="HG7"/>
      <c r="HH7"/>
      <c r="HI7"/>
      <c r="HJ7"/>
      <c r="HK7"/>
      <c r="HL7"/>
      <c r="HM7"/>
      <c r="HN7"/>
      <c r="HO7"/>
      <c r="HP7"/>
      <c r="HQ7"/>
      <c r="HR7"/>
      <c r="HS7"/>
      <c r="HT7"/>
      <c r="HU7"/>
      <c r="HV7"/>
      <c r="HW7"/>
      <c r="HX7"/>
      <c r="HY7"/>
      <c r="HZ7"/>
      <c r="IA7"/>
      <c r="IB7"/>
      <c r="IC7"/>
      <c r="ID7"/>
      <c r="IE7"/>
      <c r="IF7"/>
      <c r="IG7"/>
      <c r="IH7"/>
      <c r="II7"/>
      <c r="IJ7"/>
      <c r="IK7"/>
      <c r="IL7"/>
      <c r="IM7"/>
      <c r="IN7"/>
      <c r="IO7"/>
      <c r="IP7"/>
      <c r="IQ7"/>
      <c r="IR7"/>
      <c r="IS7"/>
      <c r="IT7"/>
      <c r="IU7"/>
      <c r="IV7"/>
    </row>
    <row r="8" ht="27" customHeight="1" spans="1:256">
      <c r="A8" s="124" t="s">
        <v>99</v>
      </c>
      <c r="B8" s="124" t="s">
        <v>100</v>
      </c>
      <c r="C8" s="124"/>
      <c r="D8" s="133" t="s">
        <v>101</v>
      </c>
      <c r="E8" s="358">
        <f>SUM(E9:E10)</f>
        <v>15543.84</v>
      </c>
      <c r="F8" s="358">
        <f>SUM(F9:F10)</f>
        <v>15543.84</v>
      </c>
      <c r="G8" s="293">
        <v>0</v>
      </c>
      <c r="H8" s="288">
        <v>0</v>
      </c>
      <c r="I8" s="293">
        <v>0</v>
      </c>
      <c r="J8" s="288">
        <v>0</v>
      </c>
      <c r="K8" s="289">
        <v>0</v>
      </c>
      <c r="L8" s="293">
        <v>0</v>
      </c>
      <c r="M8" s="295">
        <v>0</v>
      </c>
      <c r="N8" s="293">
        <v>0</v>
      </c>
      <c r="O8" s="293">
        <v>0</v>
      </c>
      <c r="P8"/>
      <c r="Q8"/>
      <c r="R8"/>
      <c r="S8"/>
      <c r="T8"/>
      <c r="U8"/>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c r="FL8"/>
      <c r="FM8"/>
      <c r="FN8"/>
      <c r="FO8"/>
      <c r="FP8"/>
      <c r="FQ8"/>
      <c r="FR8"/>
      <c r="FS8"/>
      <c r="FT8"/>
      <c r="FU8"/>
      <c r="FV8"/>
      <c r="FW8"/>
      <c r="FX8"/>
      <c r="FY8"/>
      <c r="FZ8"/>
      <c r="GA8"/>
      <c r="GB8"/>
      <c r="GC8"/>
      <c r="GD8"/>
      <c r="GE8"/>
      <c r="GF8"/>
      <c r="GG8"/>
      <c r="GH8"/>
      <c r="GI8"/>
      <c r="GJ8"/>
      <c r="GK8"/>
      <c r="GL8"/>
      <c r="GM8"/>
      <c r="GN8"/>
      <c r="GO8"/>
      <c r="GP8"/>
      <c r="GQ8"/>
      <c r="GR8"/>
      <c r="GS8"/>
      <c r="GT8"/>
      <c r="GU8"/>
      <c r="GV8"/>
      <c r="GW8"/>
      <c r="GX8"/>
      <c r="GY8"/>
      <c r="GZ8"/>
      <c r="HA8"/>
      <c r="HB8"/>
      <c r="HC8"/>
      <c r="HD8"/>
      <c r="HE8"/>
      <c r="HF8"/>
      <c r="HG8"/>
      <c r="HH8"/>
      <c r="HI8"/>
      <c r="HJ8"/>
      <c r="HK8"/>
      <c r="HL8"/>
      <c r="HM8"/>
      <c r="HN8"/>
      <c r="HO8"/>
      <c r="HP8"/>
      <c r="HQ8"/>
      <c r="HR8"/>
      <c r="HS8"/>
      <c r="HT8"/>
      <c r="HU8"/>
      <c r="HV8"/>
      <c r="HW8"/>
      <c r="HX8"/>
      <c r="HY8"/>
      <c r="HZ8"/>
      <c r="IA8"/>
      <c r="IB8"/>
      <c r="IC8"/>
      <c r="ID8"/>
      <c r="IE8"/>
      <c r="IF8"/>
      <c r="IG8"/>
      <c r="IH8"/>
      <c r="II8"/>
      <c r="IJ8"/>
      <c r="IK8"/>
      <c r="IL8"/>
      <c r="IM8"/>
      <c r="IN8"/>
      <c r="IO8"/>
      <c r="IP8"/>
      <c r="IQ8"/>
      <c r="IR8"/>
      <c r="IS8"/>
      <c r="IT8"/>
      <c r="IU8"/>
      <c r="IV8"/>
    </row>
    <row r="9" ht="27" customHeight="1" spans="1:256">
      <c r="A9" s="124" t="s">
        <v>102</v>
      </c>
      <c r="B9" s="124" t="s">
        <v>103</v>
      </c>
      <c r="C9" s="124" t="s">
        <v>104</v>
      </c>
      <c r="D9" s="133" t="s">
        <v>105</v>
      </c>
      <c r="E9" s="358">
        <f>F9</f>
        <v>543.84</v>
      </c>
      <c r="F9" s="289">
        <f>'4.部门支出总表(分类)'!E8</f>
        <v>543.84</v>
      </c>
      <c r="G9" s="293">
        <v>0</v>
      </c>
      <c r="H9" s="288">
        <v>0</v>
      </c>
      <c r="I9" s="293">
        <v>0</v>
      </c>
      <c r="J9" s="288">
        <v>0</v>
      </c>
      <c r="K9" s="289">
        <v>0</v>
      </c>
      <c r="L9" s="293">
        <v>0</v>
      </c>
      <c r="M9" s="295">
        <v>0</v>
      </c>
      <c r="N9" s="293">
        <v>0</v>
      </c>
      <c r="O9" s="293">
        <v>0</v>
      </c>
      <c r="P9"/>
      <c r="Q9"/>
      <c r="R9"/>
      <c r="S9"/>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c r="IK9"/>
      <c r="IL9"/>
      <c r="IM9"/>
      <c r="IN9"/>
      <c r="IO9"/>
      <c r="IP9"/>
      <c r="IQ9"/>
      <c r="IR9"/>
      <c r="IS9"/>
      <c r="IT9"/>
      <c r="IU9"/>
      <c r="IV9"/>
    </row>
    <row r="10" ht="27" customHeight="1" spans="1:256">
      <c r="A10" s="124" t="s">
        <v>102</v>
      </c>
      <c r="B10" s="124" t="s">
        <v>103</v>
      </c>
      <c r="C10" s="124" t="s">
        <v>106</v>
      </c>
      <c r="D10" s="133" t="s">
        <v>107</v>
      </c>
      <c r="E10" s="358">
        <v>15000</v>
      </c>
      <c r="F10" s="289">
        <v>15000</v>
      </c>
      <c r="G10" s="293">
        <v>0</v>
      </c>
      <c r="H10" s="288">
        <v>0</v>
      </c>
      <c r="I10" s="293">
        <v>0</v>
      </c>
      <c r="J10" s="288">
        <v>0</v>
      </c>
      <c r="K10" s="289">
        <v>0</v>
      </c>
      <c r="L10" s="293">
        <v>0</v>
      </c>
      <c r="M10" s="295">
        <v>0</v>
      </c>
      <c r="N10" s="293">
        <v>0</v>
      </c>
      <c r="O10" s="293">
        <v>0</v>
      </c>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c r="IH10"/>
      <c r="II10"/>
      <c r="IJ10"/>
      <c r="IK10"/>
      <c r="IL10"/>
      <c r="IM10"/>
      <c r="IN10"/>
      <c r="IO10"/>
      <c r="IP10"/>
      <c r="IQ10"/>
      <c r="IR10"/>
      <c r="IS10"/>
      <c r="IT10"/>
      <c r="IU10"/>
      <c r="IV10"/>
    </row>
    <row r="11" ht="27" customHeight="1" spans="1:256">
      <c r="A11" s="124" t="s">
        <v>99</v>
      </c>
      <c r="B11" s="124" t="s">
        <v>106</v>
      </c>
      <c r="C11" s="124"/>
      <c r="D11" s="133" t="s">
        <v>108</v>
      </c>
      <c r="E11" s="358">
        <v>5</v>
      </c>
      <c r="F11" s="289">
        <v>5</v>
      </c>
      <c r="G11" s="293">
        <v>0</v>
      </c>
      <c r="H11" s="288">
        <v>0</v>
      </c>
      <c r="I11" s="293">
        <v>0</v>
      </c>
      <c r="J11" s="288">
        <v>0</v>
      </c>
      <c r="K11" s="289">
        <v>0</v>
      </c>
      <c r="L11" s="293">
        <v>0</v>
      </c>
      <c r="M11" s="295">
        <v>0</v>
      </c>
      <c r="N11" s="293">
        <v>0</v>
      </c>
      <c r="O11" s="293">
        <v>0</v>
      </c>
      <c r="P11"/>
      <c r="Q11"/>
      <c r="R11"/>
      <c r="S11"/>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c r="EC11"/>
      <c r="ED11"/>
      <c r="EE11"/>
      <c r="EF11"/>
      <c r="EG11"/>
      <c r="EH11"/>
      <c r="EI11"/>
      <c r="EJ11"/>
      <c r="EK11"/>
      <c r="EL11"/>
      <c r="EM11"/>
      <c r="EN11"/>
      <c r="EO11"/>
      <c r="EP11"/>
      <c r="EQ11"/>
      <c r="ER11"/>
      <c r="ES11"/>
      <c r="ET11"/>
      <c r="EU11"/>
      <c r="EV11"/>
      <c r="EW11"/>
      <c r="EX11"/>
      <c r="EY11"/>
      <c r="EZ11"/>
      <c r="FA11"/>
      <c r="FB11"/>
      <c r="FC11"/>
      <c r="FD11"/>
      <c r="FE11"/>
      <c r="FF11"/>
      <c r="FG11"/>
      <c r="FH11"/>
      <c r="FI11"/>
      <c r="FJ11"/>
      <c r="FK11"/>
      <c r="FL11"/>
      <c r="FM11"/>
      <c r="FN11"/>
      <c r="FO11"/>
      <c r="FP11"/>
      <c r="FQ11"/>
      <c r="FR11"/>
      <c r="FS11"/>
      <c r="FT11"/>
      <c r="FU11"/>
      <c r="FV11"/>
      <c r="FW11"/>
      <c r="FX11"/>
      <c r="FY11"/>
      <c r="FZ11"/>
      <c r="GA11"/>
      <c r="GB11"/>
      <c r="GC11"/>
      <c r="GD11"/>
      <c r="GE11"/>
      <c r="GF11"/>
      <c r="GG11"/>
      <c r="GH11"/>
      <c r="GI11"/>
      <c r="GJ11"/>
      <c r="GK11"/>
      <c r="GL11"/>
      <c r="GM11"/>
      <c r="GN11"/>
      <c r="GO11"/>
      <c r="GP11"/>
      <c r="GQ11"/>
      <c r="GR11"/>
      <c r="GS11"/>
      <c r="GT11"/>
      <c r="GU11"/>
      <c r="GV11"/>
      <c r="GW11"/>
      <c r="GX11"/>
      <c r="GY11"/>
      <c r="GZ11"/>
      <c r="HA11"/>
      <c r="HB11"/>
      <c r="HC11"/>
      <c r="HD11"/>
      <c r="HE11"/>
      <c r="HF11"/>
      <c r="HG11"/>
      <c r="HH11"/>
      <c r="HI11"/>
      <c r="HJ11"/>
      <c r="HK11"/>
      <c r="HL11"/>
      <c r="HM11"/>
      <c r="HN11"/>
      <c r="HO11"/>
      <c r="HP11"/>
      <c r="HQ11"/>
      <c r="HR11"/>
      <c r="HS11"/>
      <c r="HT11"/>
      <c r="HU11"/>
      <c r="HV11"/>
      <c r="HW11"/>
      <c r="HX11"/>
      <c r="HY11"/>
      <c r="HZ11"/>
      <c r="IA11"/>
      <c r="IB11"/>
      <c r="IC11"/>
      <c r="ID11"/>
      <c r="IE11"/>
      <c r="IF11"/>
      <c r="IG11"/>
      <c r="IH11"/>
      <c r="II11"/>
      <c r="IJ11"/>
      <c r="IK11"/>
      <c r="IL11"/>
      <c r="IM11"/>
      <c r="IN11"/>
      <c r="IO11"/>
      <c r="IP11"/>
      <c r="IQ11"/>
      <c r="IR11"/>
      <c r="IS11"/>
      <c r="IT11"/>
      <c r="IU11"/>
      <c r="IV11"/>
    </row>
    <row r="12" ht="27" customHeight="1" spans="1:256">
      <c r="A12" s="124" t="s">
        <v>102</v>
      </c>
      <c r="B12" s="124" t="s">
        <v>109</v>
      </c>
      <c r="C12" s="124" t="s">
        <v>106</v>
      </c>
      <c r="D12" s="133" t="s">
        <v>110</v>
      </c>
      <c r="E12" s="358">
        <v>5</v>
      </c>
      <c r="F12" s="289">
        <v>5</v>
      </c>
      <c r="G12" s="293">
        <v>0</v>
      </c>
      <c r="H12" s="288">
        <v>0</v>
      </c>
      <c r="I12" s="293">
        <v>0</v>
      </c>
      <c r="J12" s="288">
        <v>0</v>
      </c>
      <c r="K12" s="289">
        <v>0</v>
      </c>
      <c r="L12" s="293">
        <v>0</v>
      </c>
      <c r="M12" s="295">
        <v>0</v>
      </c>
      <c r="N12" s="293">
        <v>0</v>
      </c>
      <c r="O12" s="293">
        <v>0</v>
      </c>
      <c r="P12"/>
      <c r="Q12"/>
      <c r="R12"/>
      <c r="S12"/>
      <c r="T12"/>
      <c r="U12"/>
      <c r="V12"/>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c r="FP12"/>
      <c r="FQ12"/>
      <c r="FR12"/>
      <c r="FS12"/>
      <c r="FT12"/>
      <c r="FU12"/>
      <c r="FV12"/>
      <c r="FW12"/>
      <c r="FX12"/>
      <c r="FY12"/>
      <c r="FZ12"/>
      <c r="GA12"/>
      <c r="GB12"/>
      <c r="GC12"/>
      <c r="GD12"/>
      <c r="GE12"/>
      <c r="GF12"/>
      <c r="GG12"/>
      <c r="GH12"/>
      <c r="GI12"/>
      <c r="GJ12"/>
      <c r="GK12"/>
      <c r="GL12"/>
      <c r="GM12"/>
      <c r="GN12"/>
      <c r="GO12"/>
      <c r="GP12"/>
      <c r="GQ12"/>
      <c r="GR12"/>
      <c r="GS12"/>
      <c r="GT12"/>
      <c r="GU12"/>
      <c r="GV12"/>
      <c r="GW12"/>
      <c r="GX12"/>
      <c r="GY12"/>
      <c r="GZ12"/>
      <c r="HA12"/>
      <c r="HB12"/>
      <c r="HC12"/>
      <c r="HD12"/>
      <c r="HE12"/>
      <c r="HF12"/>
      <c r="HG12"/>
      <c r="HH12"/>
      <c r="HI12"/>
      <c r="HJ12"/>
      <c r="HK12"/>
      <c r="HL12"/>
      <c r="HM12"/>
      <c r="HN12"/>
      <c r="HO12"/>
      <c r="HP12"/>
      <c r="HQ12"/>
      <c r="HR12"/>
      <c r="HS12"/>
      <c r="HT12"/>
      <c r="HU12"/>
      <c r="HV12"/>
      <c r="HW12"/>
      <c r="HX12"/>
      <c r="HY12"/>
      <c r="HZ12"/>
      <c r="IA12"/>
      <c r="IB12"/>
      <c r="IC12"/>
      <c r="ID12"/>
      <c r="IE12"/>
      <c r="IF12"/>
      <c r="IG12"/>
      <c r="IH12"/>
      <c r="II12"/>
      <c r="IJ12"/>
      <c r="IK12"/>
      <c r="IL12"/>
      <c r="IM12"/>
      <c r="IN12"/>
      <c r="IO12"/>
      <c r="IP12"/>
      <c r="IQ12"/>
      <c r="IR12"/>
      <c r="IS12"/>
      <c r="IT12"/>
      <c r="IU12"/>
      <c r="IV12"/>
    </row>
    <row r="13" ht="27" customHeight="1" spans="1:256">
      <c r="A13" s="124" t="s">
        <v>111</v>
      </c>
      <c r="B13" s="124"/>
      <c r="C13" s="124"/>
      <c r="D13" s="133" t="s">
        <v>112</v>
      </c>
      <c r="E13" s="358">
        <v>16.46</v>
      </c>
      <c r="F13" s="289">
        <v>16.46</v>
      </c>
      <c r="G13" s="293">
        <v>0</v>
      </c>
      <c r="H13" s="288">
        <v>0</v>
      </c>
      <c r="I13" s="293">
        <v>0</v>
      </c>
      <c r="J13" s="288">
        <v>0</v>
      </c>
      <c r="K13" s="289">
        <v>0</v>
      </c>
      <c r="L13" s="293">
        <v>0</v>
      </c>
      <c r="M13" s="295">
        <v>0</v>
      </c>
      <c r="N13" s="293">
        <v>0</v>
      </c>
      <c r="O13" s="293">
        <v>0</v>
      </c>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c r="EJ13"/>
      <c r="EK13"/>
      <c r="EL13"/>
      <c r="EM13"/>
      <c r="EN13"/>
      <c r="EO13"/>
      <c r="EP13"/>
      <c r="EQ13"/>
      <c r="ER13"/>
      <c r="ES13"/>
      <c r="ET13"/>
      <c r="EU13"/>
      <c r="EV13"/>
      <c r="EW13"/>
      <c r="EX13"/>
      <c r="EY13"/>
      <c r="EZ13"/>
      <c r="FA13"/>
      <c r="FB13"/>
      <c r="FC13"/>
      <c r="FD13"/>
      <c r="FE13"/>
      <c r="FF13"/>
      <c r="FG13"/>
      <c r="FH13"/>
      <c r="FI13"/>
      <c r="FJ13"/>
      <c r="FK13"/>
      <c r="FL13"/>
      <c r="FM13"/>
      <c r="FN13"/>
      <c r="FO13"/>
      <c r="FP13"/>
      <c r="FQ13"/>
      <c r="FR13"/>
      <c r="FS13"/>
      <c r="FT13"/>
      <c r="FU13"/>
      <c r="FV13"/>
      <c r="FW13"/>
      <c r="FX13"/>
      <c r="FY13"/>
      <c r="FZ13"/>
      <c r="GA13"/>
      <c r="GB13"/>
      <c r="GC13"/>
      <c r="GD13"/>
      <c r="GE13"/>
      <c r="GF13"/>
      <c r="GG13"/>
      <c r="GH13"/>
      <c r="GI13"/>
      <c r="GJ13"/>
      <c r="GK13"/>
      <c r="GL13"/>
      <c r="GM13"/>
      <c r="GN13"/>
      <c r="GO13"/>
      <c r="GP13"/>
      <c r="GQ13"/>
      <c r="GR13"/>
      <c r="GS13"/>
      <c r="GT13"/>
      <c r="GU13"/>
      <c r="GV13"/>
      <c r="GW13"/>
      <c r="GX13"/>
      <c r="GY13"/>
      <c r="GZ13"/>
      <c r="HA13"/>
      <c r="HB13"/>
      <c r="HC13"/>
      <c r="HD13"/>
      <c r="HE13"/>
      <c r="HF13"/>
      <c r="HG13"/>
      <c r="HH13"/>
      <c r="HI13"/>
      <c r="HJ13"/>
      <c r="HK13"/>
      <c r="HL13"/>
      <c r="HM13"/>
      <c r="HN13"/>
      <c r="HO13"/>
      <c r="HP13"/>
      <c r="HQ13"/>
      <c r="HR13"/>
      <c r="HS13"/>
      <c r="HT13"/>
      <c r="HU13"/>
      <c r="HV13"/>
      <c r="HW13"/>
      <c r="HX13"/>
      <c r="HY13"/>
      <c r="HZ13"/>
      <c r="IA13"/>
      <c r="IB13"/>
      <c r="IC13"/>
      <c r="ID13"/>
      <c r="IE13"/>
      <c r="IF13"/>
      <c r="IG13"/>
      <c r="IH13"/>
      <c r="II13"/>
      <c r="IJ13"/>
      <c r="IK13"/>
      <c r="IL13"/>
      <c r="IM13"/>
      <c r="IN13"/>
      <c r="IO13"/>
      <c r="IP13"/>
      <c r="IQ13"/>
      <c r="IR13"/>
      <c r="IS13"/>
      <c r="IT13"/>
      <c r="IU13"/>
      <c r="IV13"/>
    </row>
    <row r="14" ht="27" customHeight="1" spans="1:256">
      <c r="A14" s="124" t="s">
        <v>113</v>
      </c>
      <c r="B14" s="124" t="s">
        <v>114</v>
      </c>
      <c r="C14" s="124"/>
      <c r="D14" s="133" t="s">
        <v>115</v>
      </c>
      <c r="E14" s="358">
        <v>16.46</v>
      </c>
      <c r="F14" s="289">
        <v>16.46</v>
      </c>
      <c r="G14" s="293">
        <v>0</v>
      </c>
      <c r="H14" s="288">
        <v>0</v>
      </c>
      <c r="I14" s="293">
        <v>0</v>
      </c>
      <c r="J14" s="288">
        <v>0</v>
      </c>
      <c r="K14" s="289">
        <v>0</v>
      </c>
      <c r="L14" s="293">
        <v>0</v>
      </c>
      <c r="M14" s="295">
        <v>0</v>
      </c>
      <c r="N14" s="293">
        <v>0</v>
      </c>
      <c r="O14" s="293">
        <v>0</v>
      </c>
      <c r="P14"/>
      <c r="Q14"/>
      <c r="R14"/>
      <c r="S14"/>
      <c r="T14"/>
      <c r="U14"/>
      <c r="V14"/>
      <c r="W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c r="CT14"/>
      <c r="CU14"/>
      <c r="CV14"/>
      <c r="CW14"/>
      <c r="CX14"/>
      <c r="CY14"/>
      <c r="CZ14"/>
      <c r="DA14"/>
      <c r="DB14"/>
      <c r="DC14"/>
      <c r="DD14"/>
      <c r="DE14"/>
      <c r="DF14"/>
      <c r="DG14"/>
      <c r="DH14"/>
      <c r="DI14"/>
      <c r="DJ14"/>
      <c r="DK14"/>
      <c r="DL14"/>
      <c r="DM14"/>
      <c r="DN14"/>
      <c r="DO14"/>
      <c r="DP14"/>
      <c r="DQ14"/>
      <c r="DR14"/>
      <c r="DS14"/>
      <c r="DT14"/>
      <c r="DU14"/>
      <c r="DV14"/>
      <c r="DW14"/>
      <c r="DX14"/>
      <c r="DY14"/>
      <c r="DZ14"/>
      <c r="EA14"/>
      <c r="EB14"/>
      <c r="EC14"/>
      <c r="ED14"/>
      <c r="EE14"/>
      <c r="EF14"/>
      <c r="EG14"/>
      <c r="EH14"/>
      <c r="EI14"/>
      <c r="EJ14"/>
      <c r="EK14"/>
      <c r="EL14"/>
      <c r="EM14"/>
      <c r="EN14"/>
      <c r="EO14"/>
      <c r="EP14"/>
      <c r="EQ14"/>
      <c r="ER14"/>
      <c r="ES14"/>
      <c r="ET14"/>
      <c r="EU14"/>
      <c r="EV14"/>
      <c r="EW14"/>
      <c r="EX14"/>
      <c r="EY14"/>
      <c r="EZ14"/>
      <c r="FA14"/>
      <c r="FB14"/>
      <c r="FC14"/>
      <c r="FD14"/>
      <c r="FE14"/>
      <c r="FF14"/>
      <c r="FG14"/>
      <c r="FH14"/>
      <c r="FI14"/>
      <c r="FJ14"/>
      <c r="FK14"/>
      <c r="FL14"/>
      <c r="FM14"/>
      <c r="FN14"/>
      <c r="FO14"/>
      <c r="FP14"/>
      <c r="FQ14"/>
      <c r="FR14"/>
      <c r="FS14"/>
      <c r="FT14"/>
      <c r="FU14"/>
      <c r="FV14"/>
      <c r="FW14"/>
      <c r="FX14"/>
      <c r="FY14"/>
      <c r="FZ14"/>
      <c r="GA14"/>
      <c r="GB14"/>
      <c r="GC14"/>
      <c r="GD14"/>
      <c r="GE14"/>
      <c r="GF14"/>
      <c r="GG14"/>
      <c r="GH14"/>
      <c r="GI14"/>
      <c r="GJ14"/>
      <c r="GK14"/>
      <c r="GL14"/>
      <c r="GM14"/>
      <c r="GN14"/>
      <c r="GO14"/>
      <c r="GP14"/>
      <c r="GQ14"/>
      <c r="GR14"/>
      <c r="GS14"/>
      <c r="GT14"/>
      <c r="GU14"/>
      <c r="GV14"/>
      <c r="GW14"/>
      <c r="GX14"/>
      <c r="GY14"/>
      <c r="GZ14"/>
      <c r="HA14"/>
      <c r="HB14"/>
      <c r="HC14"/>
      <c r="HD14"/>
      <c r="HE14"/>
      <c r="HF14"/>
      <c r="HG14"/>
      <c r="HH14"/>
      <c r="HI14"/>
      <c r="HJ14"/>
      <c r="HK14"/>
      <c r="HL14"/>
      <c r="HM14"/>
      <c r="HN14"/>
      <c r="HO14"/>
      <c r="HP14"/>
      <c r="HQ14"/>
      <c r="HR14"/>
      <c r="HS14"/>
      <c r="HT14"/>
      <c r="HU14"/>
      <c r="HV14"/>
      <c r="HW14"/>
      <c r="HX14"/>
      <c r="HY14"/>
      <c r="HZ14"/>
      <c r="IA14"/>
      <c r="IB14"/>
      <c r="IC14"/>
      <c r="ID14"/>
      <c r="IE14"/>
      <c r="IF14"/>
      <c r="IG14"/>
      <c r="IH14"/>
      <c r="II14"/>
      <c r="IJ14"/>
      <c r="IK14"/>
      <c r="IL14"/>
      <c r="IM14"/>
      <c r="IN14"/>
      <c r="IO14"/>
      <c r="IP14"/>
      <c r="IQ14"/>
      <c r="IR14"/>
      <c r="IS14"/>
      <c r="IT14"/>
      <c r="IU14"/>
      <c r="IV14"/>
    </row>
    <row r="15" ht="27" customHeight="1" spans="1:256">
      <c r="A15" s="124" t="s">
        <v>116</v>
      </c>
      <c r="B15" s="124" t="s">
        <v>117</v>
      </c>
      <c r="C15" s="124" t="s">
        <v>104</v>
      </c>
      <c r="D15" s="133" t="s">
        <v>118</v>
      </c>
      <c r="E15" s="358">
        <v>16.46</v>
      </c>
      <c r="F15" s="289">
        <v>16.46</v>
      </c>
      <c r="G15" s="293">
        <v>0</v>
      </c>
      <c r="H15" s="288">
        <v>0</v>
      </c>
      <c r="I15" s="293">
        <v>0</v>
      </c>
      <c r="J15" s="288">
        <v>0</v>
      </c>
      <c r="K15" s="289">
        <v>0</v>
      </c>
      <c r="L15" s="293">
        <v>0</v>
      </c>
      <c r="M15" s="295">
        <v>0</v>
      </c>
      <c r="N15" s="293">
        <v>0</v>
      </c>
      <c r="O15" s="293">
        <v>0</v>
      </c>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c r="DR15"/>
      <c r="DS15"/>
      <c r="DT15"/>
      <c r="DU15"/>
      <c r="DV15"/>
      <c r="DW15"/>
      <c r="DX15"/>
      <c r="DY15"/>
      <c r="DZ15"/>
      <c r="EA15"/>
      <c r="EB15"/>
      <c r="EC15"/>
      <c r="ED15"/>
      <c r="EE15"/>
      <c r="EF15"/>
      <c r="EG15"/>
      <c r="EH15"/>
      <c r="EI15"/>
      <c r="EJ15"/>
      <c r="EK15"/>
      <c r="EL15"/>
      <c r="EM15"/>
      <c r="EN15"/>
      <c r="EO15"/>
      <c r="EP15"/>
      <c r="EQ15"/>
      <c r="ER15"/>
      <c r="ES15"/>
      <c r="ET15"/>
      <c r="EU15"/>
      <c r="EV15"/>
      <c r="EW15"/>
      <c r="EX15"/>
      <c r="EY15"/>
      <c r="EZ15"/>
      <c r="FA15"/>
      <c r="FB15"/>
      <c r="FC15"/>
      <c r="FD15"/>
      <c r="FE15"/>
      <c r="FF15"/>
      <c r="FG15"/>
      <c r="FH15"/>
      <c r="FI15"/>
      <c r="FJ15"/>
      <c r="FK15"/>
      <c r="FL15"/>
      <c r="FM15"/>
      <c r="FN15"/>
      <c r="FO15"/>
      <c r="FP15"/>
      <c r="FQ15"/>
      <c r="FR15"/>
      <c r="FS15"/>
      <c r="FT15"/>
      <c r="FU15"/>
      <c r="FV15"/>
      <c r="FW15"/>
      <c r="FX15"/>
      <c r="FY15"/>
      <c r="FZ15"/>
      <c r="GA15"/>
      <c r="GB15"/>
      <c r="GC15"/>
      <c r="GD15"/>
      <c r="GE15"/>
      <c r="GF15"/>
      <c r="GG15"/>
      <c r="GH15"/>
      <c r="GI15"/>
      <c r="GJ15"/>
      <c r="GK15"/>
      <c r="GL15"/>
      <c r="GM15"/>
      <c r="GN15"/>
      <c r="GO15"/>
      <c r="GP15"/>
      <c r="GQ15"/>
      <c r="GR15"/>
      <c r="GS15"/>
      <c r="GT15"/>
      <c r="GU15"/>
      <c r="GV15"/>
      <c r="GW15"/>
      <c r="GX15"/>
      <c r="GY15"/>
      <c r="GZ15"/>
      <c r="HA15"/>
      <c r="HB15"/>
      <c r="HC15"/>
      <c r="HD15"/>
      <c r="HE15"/>
      <c r="HF15"/>
      <c r="HG15"/>
      <c r="HH15"/>
      <c r="HI15"/>
      <c r="HJ15"/>
      <c r="HK15"/>
      <c r="HL15"/>
      <c r="HM15"/>
      <c r="HN15"/>
      <c r="HO15"/>
      <c r="HP15"/>
      <c r="HQ15"/>
      <c r="HR15"/>
      <c r="HS15"/>
      <c r="HT15"/>
      <c r="HU15"/>
      <c r="HV15"/>
      <c r="HW15"/>
      <c r="HX15"/>
      <c r="HY15"/>
      <c r="HZ15"/>
      <c r="IA15"/>
      <c r="IB15"/>
      <c r="IC15"/>
      <c r="ID15"/>
      <c r="IE15"/>
      <c r="IF15"/>
      <c r="IG15"/>
      <c r="IH15"/>
      <c r="II15"/>
      <c r="IJ15"/>
      <c r="IK15"/>
      <c r="IL15"/>
      <c r="IM15"/>
      <c r="IN15"/>
      <c r="IO15"/>
      <c r="IP15"/>
      <c r="IQ15"/>
      <c r="IR15"/>
      <c r="IS15"/>
      <c r="IT15"/>
      <c r="IU15"/>
      <c r="IV15"/>
    </row>
    <row r="16" ht="27" customHeight="1" spans="1:256">
      <c r="A16" s="119"/>
      <c r="B16" s="119"/>
      <c r="C16" s="188"/>
      <c r="D16" s="359"/>
      <c r="E16" s="105"/>
      <c r="F16" s="360"/>
      <c r="G16" s="360"/>
      <c r="H16" s="222"/>
      <c r="I16" s="222"/>
      <c r="J16" s="222"/>
      <c r="K16" s="222"/>
      <c r="L16" s="222"/>
      <c r="M16" s="222"/>
      <c r="N16" s="222"/>
      <c r="O16" s="222"/>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c r="CR16"/>
      <c r="CS16"/>
      <c r="CT16"/>
      <c r="CU16"/>
      <c r="CV16"/>
      <c r="CW16"/>
      <c r="CX16"/>
      <c r="CY16"/>
      <c r="CZ16"/>
      <c r="DA16"/>
      <c r="DB16"/>
      <c r="DC16"/>
      <c r="DD16"/>
      <c r="DE16"/>
      <c r="DF16"/>
      <c r="DG16"/>
      <c r="DH16"/>
      <c r="DI16"/>
      <c r="DJ16"/>
      <c r="DK16"/>
      <c r="DL16"/>
      <c r="DM16"/>
      <c r="DN16"/>
      <c r="DO16"/>
      <c r="DP16"/>
      <c r="DQ16"/>
      <c r="DR16"/>
      <c r="DS16"/>
      <c r="DT16"/>
      <c r="DU16"/>
      <c r="DV16"/>
      <c r="DW16"/>
      <c r="DX16"/>
      <c r="DY16"/>
      <c r="DZ16"/>
      <c r="EA16"/>
      <c r="EB16"/>
      <c r="EC16"/>
      <c r="ED16"/>
      <c r="EE16"/>
      <c r="EF16"/>
      <c r="EG16"/>
      <c r="EH16"/>
      <c r="EI16"/>
      <c r="EJ16"/>
      <c r="EK16"/>
      <c r="EL16"/>
      <c r="EM16"/>
      <c r="EN16"/>
      <c r="EO16"/>
      <c r="EP16"/>
      <c r="EQ16"/>
      <c r="ER16"/>
      <c r="ES16"/>
      <c r="ET16"/>
      <c r="EU16"/>
      <c r="EV16"/>
      <c r="EW16"/>
      <c r="EX16"/>
      <c r="EY16"/>
      <c r="EZ16"/>
      <c r="FA16"/>
      <c r="FB16"/>
      <c r="FC16"/>
      <c r="FD16"/>
      <c r="FE16"/>
      <c r="FF16"/>
      <c r="FG16"/>
      <c r="FH16"/>
      <c r="FI16"/>
      <c r="FJ16"/>
      <c r="FK16"/>
      <c r="FL16"/>
      <c r="FM16"/>
      <c r="FN16"/>
      <c r="FO16"/>
      <c r="FP16"/>
      <c r="FQ16"/>
      <c r="FR16"/>
      <c r="FS16"/>
      <c r="FT16"/>
      <c r="FU16"/>
      <c r="FV16"/>
      <c r="FW16"/>
      <c r="FX16"/>
      <c r="FY16"/>
      <c r="FZ16"/>
      <c r="GA16"/>
      <c r="GB16"/>
      <c r="GC16"/>
      <c r="GD16"/>
      <c r="GE16"/>
      <c r="GF16"/>
      <c r="GG16"/>
      <c r="GH16"/>
      <c r="GI16"/>
      <c r="GJ16"/>
      <c r="GK16"/>
      <c r="GL16"/>
      <c r="GM16"/>
      <c r="GN16"/>
      <c r="GO16"/>
      <c r="GP16"/>
      <c r="GQ16"/>
      <c r="GR16"/>
      <c r="GS16"/>
      <c r="GT16"/>
      <c r="GU16"/>
      <c r="GV16"/>
      <c r="GW16"/>
      <c r="GX16"/>
      <c r="GY16"/>
      <c r="GZ16"/>
      <c r="HA16"/>
      <c r="HB16"/>
      <c r="HC16"/>
      <c r="HD16"/>
      <c r="HE16"/>
      <c r="HF16"/>
      <c r="HG16"/>
      <c r="HH16"/>
      <c r="HI16"/>
      <c r="HJ16"/>
      <c r="HK16"/>
      <c r="HL16"/>
      <c r="HM16"/>
      <c r="HN16"/>
      <c r="HO16"/>
      <c r="HP16"/>
      <c r="HQ16"/>
      <c r="HR16"/>
      <c r="HS16"/>
      <c r="HT16"/>
      <c r="HU16"/>
      <c r="HV16"/>
      <c r="HW16"/>
      <c r="HX16"/>
      <c r="HY16"/>
      <c r="HZ16"/>
      <c r="IA16"/>
      <c r="IB16"/>
      <c r="IC16"/>
      <c r="ID16"/>
      <c r="IE16"/>
      <c r="IF16"/>
      <c r="IG16"/>
      <c r="IH16"/>
      <c r="II16"/>
      <c r="IJ16"/>
      <c r="IK16"/>
      <c r="IL16"/>
      <c r="IM16"/>
      <c r="IN16"/>
      <c r="IO16"/>
      <c r="IP16"/>
      <c r="IQ16"/>
      <c r="IR16"/>
      <c r="IS16"/>
      <c r="IT16"/>
      <c r="IU16"/>
      <c r="IV16"/>
    </row>
    <row r="17" ht="27" customHeight="1" spans="1:256">
      <c r="A17" s="119"/>
      <c r="B17" s="119"/>
      <c r="C17" s="188"/>
      <c r="D17" s="359"/>
      <c r="E17" s="105"/>
      <c r="F17" s="360"/>
      <c r="G17" s="360"/>
      <c r="H17" s="222"/>
      <c r="I17" s="222"/>
      <c r="J17" s="222"/>
      <c r="K17" s="222"/>
      <c r="L17" s="222"/>
      <c r="M17" s="222"/>
      <c r="N17" s="222"/>
      <c r="O17" s="222"/>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c r="DT17"/>
      <c r="DU17"/>
      <c r="DV17"/>
      <c r="DW17"/>
      <c r="DX17"/>
      <c r="DY17"/>
      <c r="DZ17"/>
      <c r="EA17"/>
      <c r="EB17"/>
      <c r="EC17"/>
      <c r="ED17"/>
      <c r="EE17"/>
      <c r="EF17"/>
      <c r="EG17"/>
      <c r="EH17"/>
      <c r="EI17"/>
      <c r="EJ17"/>
      <c r="EK17"/>
      <c r="EL17"/>
      <c r="EM17"/>
      <c r="EN17"/>
      <c r="EO17"/>
      <c r="EP17"/>
      <c r="EQ17"/>
      <c r="ER17"/>
      <c r="ES17"/>
      <c r="ET17"/>
      <c r="EU17"/>
      <c r="EV17"/>
      <c r="EW17"/>
      <c r="EX17"/>
      <c r="EY17"/>
      <c r="EZ17"/>
      <c r="FA17"/>
      <c r="FB17"/>
      <c r="FC17"/>
      <c r="FD17"/>
      <c r="FE17"/>
      <c r="FF17"/>
      <c r="FG17"/>
      <c r="FH17"/>
      <c r="FI17"/>
      <c r="FJ17"/>
      <c r="FK17"/>
      <c r="FL17"/>
      <c r="FM17"/>
      <c r="FN17"/>
      <c r="FO17"/>
      <c r="FP17"/>
      <c r="FQ17"/>
      <c r="FR17"/>
      <c r="FS17"/>
      <c r="FT17"/>
      <c r="FU17"/>
      <c r="FV17"/>
      <c r="FW17"/>
      <c r="FX17"/>
      <c r="FY17"/>
      <c r="FZ17"/>
      <c r="GA17"/>
      <c r="GB17"/>
      <c r="GC17"/>
      <c r="GD17"/>
      <c r="GE17"/>
      <c r="GF17"/>
      <c r="GG17"/>
      <c r="GH17"/>
      <c r="GI17"/>
      <c r="GJ17"/>
      <c r="GK17"/>
      <c r="GL17"/>
      <c r="GM17"/>
      <c r="GN17"/>
      <c r="GO17"/>
      <c r="GP17"/>
      <c r="GQ17"/>
      <c r="GR17"/>
      <c r="GS17"/>
      <c r="GT17"/>
      <c r="GU17"/>
      <c r="GV17"/>
      <c r="GW17"/>
      <c r="GX17"/>
      <c r="GY17"/>
      <c r="GZ17"/>
      <c r="HA17"/>
      <c r="HB17"/>
      <c r="HC17"/>
      <c r="HD17"/>
      <c r="HE17"/>
      <c r="HF17"/>
      <c r="HG17"/>
      <c r="HH17"/>
      <c r="HI17"/>
      <c r="HJ17"/>
      <c r="HK17"/>
      <c r="HL17"/>
      <c r="HM17"/>
      <c r="HN17"/>
      <c r="HO17"/>
      <c r="HP17"/>
      <c r="HQ17"/>
      <c r="HR17"/>
      <c r="HS17"/>
      <c r="HT17"/>
      <c r="HU17"/>
      <c r="HV17"/>
      <c r="HW17"/>
      <c r="HX17"/>
      <c r="HY17"/>
      <c r="HZ17"/>
      <c r="IA17"/>
      <c r="IB17"/>
      <c r="IC17"/>
      <c r="ID17"/>
      <c r="IE17"/>
      <c r="IF17"/>
      <c r="IG17"/>
      <c r="IH17"/>
      <c r="II17"/>
      <c r="IJ17"/>
      <c r="IK17"/>
      <c r="IL17"/>
      <c r="IM17"/>
      <c r="IN17"/>
      <c r="IO17"/>
      <c r="IP17"/>
      <c r="IQ17"/>
      <c r="IR17"/>
      <c r="IS17"/>
      <c r="IT17"/>
      <c r="IU17"/>
      <c r="IV17"/>
    </row>
    <row r="18" ht="27" customHeight="1" spans="1:256">
      <c r="A18" s="119"/>
      <c r="B18" s="119"/>
      <c r="C18" s="188"/>
      <c r="D18" s="359"/>
      <c r="E18" s="105"/>
      <c r="F18" s="360"/>
      <c r="G18" s="360"/>
      <c r="H18" s="222"/>
      <c r="I18" s="222"/>
      <c r="J18" s="222"/>
      <c r="K18" s="222"/>
      <c r="L18" s="222"/>
      <c r="M18" s="222"/>
      <c r="N18" s="222"/>
      <c r="O18" s="222"/>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c r="BM18"/>
      <c r="BN18"/>
      <c r="BO18"/>
      <c r="BP18"/>
      <c r="BQ18"/>
      <c r="BR18"/>
      <c r="BS18"/>
      <c r="BT18"/>
      <c r="BU18"/>
      <c r="BV18"/>
      <c r="BW18"/>
      <c r="BX18"/>
      <c r="BY18"/>
      <c r="BZ18"/>
      <c r="CA18"/>
      <c r="CB18"/>
      <c r="CC18"/>
      <c r="CD18"/>
      <c r="CE18"/>
      <c r="CF18"/>
      <c r="CG18"/>
      <c r="CH18"/>
      <c r="CI18"/>
      <c r="CJ18"/>
      <c r="CK18"/>
      <c r="CL18"/>
      <c r="CM18"/>
      <c r="CN18"/>
      <c r="CO18"/>
      <c r="CP18"/>
      <c r="CQ18"/>
      <c r="CR18"/>
      <c r="CS18"/>
      <c r="CT18"/>
      <c r="CU18"/>
      <c r="CV18"/>
      <c r="CW18"/>
      <c r="CX18"/>
      <c r="CY18"/>
      <c r="CZ18"/>
      <c r="DA18"/>
      <c r="DB18"/>
      <c r="DC18"/>
      <c r="DD18"/>
      <c r="DE18"/>
      <c r="DF18"/>
      <c r="DG18"/>
      <c r="DH18"/>
      <c r="DI18"/>
      <c r="DJ18"/>
      <c r="DK18"/>
      <c r="DL18"/>
      <c r="DM18"/>
      <c r="DN18"/>
      <c r="DO18"/>
      <c r="DP18"/>
      <c r="DQ18"/>
      <c r="DR18"/>
      <c r="DS18"/>
      <c r="DT18"/>
      <c r="DU18"/>
      <c r="DV18"/>
      <c r="DW18"/>
      <c r="DX18"/>
      <c r="DY18"/>
      <c r="DZ18"/>
      <c r="EA18"/>
      <c r="EB18"/>
      <c r="EC18"/>
      <c r="ED18"/>
      <c r="EE18"/>
      <c r="EF18"/>
      <c r="EG18"/>
      <c r="EH18"/>
      <c r="EI18"/>
      <c r="EJ18"/>
      <c r="EK18"/>
      <c r="EL18"/>
      <c r="EM18"/>
      <c r="EN18"/>
      <c r="EO18"/>
      <c r="EP18"/>
      <c r="EQ18"/>
      <c r="ER18"/>
      <c r="ES18"/>
      <c r="ET18"/>
      <c r="EU18"/>
      <c r="EV18"/>
      <c r="EW18"/>
      <c r="EX18"/>
      <c r="EY18"/>
      <c r="EZ18"/>
      <c r="FA18"/>
      <c r="FB18"/>
      <c r="FC18"/>
      <c r="FD18"/>
      <c r="FE18"/>
      <c r="FF18"/>
      <c r="FG18"/>
      <c r="FH18"/>
      <c r="FI18"/>
      <c r="FJ18"/>
      <c r="FK18"/>
      <c r="FL18"/>
      <c r="FM18"/>
      <c r="FN18"/>
      <c r="FO18"/>
      <c r="FP18"/>
      <c r="FQ18"/>
      <c r="FR18"/>
      <c r="FS18"/>
      <c r="FT18"/>
      <c r="FU18"/>
      <c r="FV18"/>
      <c r="FW18"/>
      <c r="FX18"/>
      <c r="FY18"/>
      <c r="FZ18"/>
      <c r="GA18"/>
      <c r="GB18"/>
      <c r="GC18"/>
      <c r="GD18"/>
      <c r="GE18"/>
      <c r="GF18"/>
      <c r="GG18"/>
      <c r="GH18"/>
      <c r="GI18"/>
      <c r="GJ18"/>
      <c r="GK18"/>
      <c r="GL18"/>
      <c r="GM18"/>
      <c r="GN18"/>
      <c r="GO18"/>
      <c r="GP18"/>
      <c r="GQ18"/>
      <c r="GR18"/>
      <c r="GS18"/>
      <c r="GT18"/>
      <c r="GU18"/>
      <c r="GV18"/>
      <c r="GW18"/>
      <c r="GX18"/>
      <c r="GY18"/>
      <c r="GZ18"/>
      <c r="HA18"/>
      <c r="HB18"/>
      <c r="HC18"/>
      <c r="HD18"/>
      <c r="HE18"/>
      <c r="HF18"/>
      <c r="HG18"/>
      <c r="HH18"/>
      <c r="HI18"/>
      <c r="HJ18"/>
      <c r="HK18"/>
      <c r="HL18"/>
      <c r="HM18"/>
      <c r="HN18"/>
      <c r="HO18"/>
      <c r="HP18"/>
      <c r="HQ18"/>
      <c r="HR18"/>
      <c r="HS18"/>
      <c r="HT18"/>
      <c r="HU18"/>
      <c r="HV18"/>
      <c r="HW18"/>
      <c r="HX18"/>
      <c r="HY18"/>
      <c r="HZ18"/>
      <c r="IA18"/>
      <c r="IB18"/>
      <c r="IC18"/>
      <c r="ID18"/>
      <c r="IE18"/>
      <c r="IF18"/>
      <c r="IG18"/>
      <c r="IH18"/>
      <c r="II18"/>
      <c r="IJ18"/>
      <c r="IK18"/>
      <c r="IL18"/>
      <c r="IM18"/>
      <c r="IN18"/>
      <c r="IO18"/>
      <c r="IP18"/>
      <c r="IQ18"/>
      <c r="IR18"/>
      <c r="IS18"/>
      <c r="IT18"/>
      <c r="IU18"/>
      <c r="IV18"/>
    </row>
    <row r="19" ht="27" customHeight="1" spans="1:256">
      <c r="A19" s="119"/>
      <c r="B19" s="119"/>
      <c r="C19" s="188"/>
      <c r="D19" s="359"/>
      <c r="E19" s="105"/>
      <c r="F19" s="360"/>
      <c r="G19" s="360"/>
      <c r="H19" s="222"/>
      <c r="I19" s="222"/>
      <c r="J19" s="222"/>
      <c r="K19" s="222"/>
      <c r="L19" s="222"/>
      <c r="M19" s="222"/>
      <c r="N19" s="222"/>
      <c r="O19" s="222"/>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c r="BM19"/>
      <c r="BN19"/>
      <c r="BO19"/>
      <c r="BP19"/>
      <c r="BQ19"/>
      <c r="BR19"/>
      <c r="BS19"/>
      <c r="BT19"/>
      <c r="BU19"/>
      <c r="BV19"/>
      <c r="BW19"/>
      <c r="BX19"/>
      <c r="BY19"/>
      <c r="BZ19"/>
      <c r="CA19"/>
      <c r="CB19"/>
      <c r="CC19"/>
      <c r="CD19"/>
      <c r="CE19"/>
      <c r="CF19"/>
      <c r="CG19"/>
      <c r="CH19"/>
      <c r="CI19"/>
      <c r="CJ19"/>
      <c r="CK19"/>
      <c r="CL19"/>
      <c r="CM19"/>
      <c r="CN19"/>
      <c r="CO19"/>
      <c r="CP19"/>
      <c r="CQ19"/>
      <c r="CR19"/>
      <c r="CS19"/>
      <c r="CT19"/>
      <c r="CU19"/>
      <c r="CV19"/>
      <c r="CW19"/>
      <c r="CX19"/>
      <c r="CY19"/>
      <c r="CZ19"/>
      <c r="DA19"/>
      <c r="DB19"/>
      <c r="DC19"/>
      <c r="DD19"/>
      <c r="DE19"/>
      <c r="DF19"/>
      <c r="DG19"/>
      <c r="DH19"/>
      <c r="DI19"/>
      <c r="DJ19"/>
      <c r="DK19"/>
      <c r="DL19"/>
      <c r="DM19"/>
      <c r="DN19"/>
      <c r="DO19"/>
      <c r="DP19"/>
      <c r="DQ19"/>
      <c r="DR19"/>
      <c r="DS19"/>
      <c r="DT19"/>
      <c r="DU19"/>
      <c r="DV19"/>
      <c r="DW19"/>
      <c r="DX19"/>
      <c r="DY19"/>
      <c r="DZ19"/>
      <c r="EA19"/>
      <c r="EB19"/>
      <c r="EC19"/>
      <c r="ED19"/>
      <c r="EE19"/>
      <c r="EF19"/>
      <c r="EG19"/>
      <c r="EH19"/>
      <c r="EI19"/>
      <c r="EJ19"/>
      <c r="EK19"/>
      <c r="EL19"/>
      <c r="EM19"/>
      <c r="EN19"/>
      <c r="EO19"/>
      <c r="EP19"/>
      <c r="EQ19"/>
      <c r="ER19"/>
      <c r="ES19"/>
      <c r="ET19"/>
      <c r="EU19"/>
      <c r="EV19"/>
      <c r="EW19"/>
      <c r="EX19"/>
      <c r="EY19"/>
      <c r="EZ19"/>
      <c r="FA19"/>
      <c r="FB19"/>
      <c r="FC19"/>
      <c r="FD19"/>
      <c r="FE19"/>
      <c r="FF19"/>
      <c r="FG19"/>
      <c r="FH19"/>
      <c r="FI19"/>
      <c r="FJ19"/>
      <c r="FK19"/>
      <c r="FL19"/>
      <c r="FM19"/>
      <c r="FN19"/>
      <c r="FO19"/>
      <c r="FP19"/>
      <c r="FQ19"/>
      <c r="FR19"/>
      <c r="FS19"/>
      <c r="FT19"/>
      <c r="FU19"/>
      <c r="FV19"/>
      <c r="FW19"/>
      <c r="FX19"/>
      <c r="FY19"/>
      <c r="FZ19"/>
      <c r="GA19"/>
      <c r="GB19"/>
      <c r="GC19"/>
      <c r="GD19"/>
      <c r="GE19"/>
      <c r="GF19"/>
      <c r="GG19"/>
      <c r="GH19"/>
      <c r="GI19"/>
      <c r="GJ19"/>
      <c r="GK19"/>
      <c r="GL19"/>
      <c r="GM19"/>
      <c r="GN19"/>
      <c r="GO19"/>
      <c r="GP19"/>
      <c r="GQ19"/>
      <c r="GR19"/>
      <c r="GS19"/>
      <c r="GT19"/>
      <c r="GU19"/>
      <c r="GV19"/>
      <c r="GW19"/>
      <c r="GX19"/>
      <c r="GY19"/>
      <c r="GZ19"/>
      <c r="HA19"/>
      <c r="HB19"/>
      <c r="HC19"/>
      <c r="HD19"/>
      <c r="HE19"/>
      <c r="HF19"/>
      <c r="HG19"/>
      <c r="HH19"/>
      <c r="HI19"/>
      <c r="HJ19"/>
      <c r="HK19"/>
      <c r="HL19"/>
      <c r="HM19"/>
      <c r="HN19"/>
      <c r="HO19"/>
      <c r="HP19"/>
      <c r="HQ19"/>
      <c r="HR19"/>
      <c r="HS19"/>
      <c r="HT19"/>
      <c r="HU19"/>
      <c r="HV19"/>
      <c r="HW19"/>
      <c r="HX19"/>
      <c r="HY19"/>
      <c r="HZ19"/>
      <c r="IA19"/>
      <c r="IB19"/>
      <c r="IC19"/>
      <c r="ID19"/>
      <c r="IE19"/>
      <c r="IF19"/>
      <c r="IG19"/>
      <c r="IH19"/>
      <c r="II19"/>
      <c r="IJ19"/>
      <c r="IK19"/>
      <c r="IL19"/>
      <c r="IM19"/>
      <c r="IN19"/>
      <c r="IO19"/>
      <c r="IP19"/>
      <c r="IQ19"/>
      <c r="IR19"/>
      <c r="IS19"/>
      <c r="IT19"/>
      <c r="IU19"/>
      <c r="IV19"/>
    </row>
    <row r="20" ht="27" customHeight="1" spans="1:256">
      <c r="A20" s="119"/>
      <c r="B20" s="119"/>
      <c r="C20" s="188"/>
      <c r="D20" s="359"/>
      <c r="E20" s="105"/>
      <c r="F20" s="360"/>
      <c r="G20" s="360"/>
      <c r="H20" s="222"/>
      <c r="I20" s="222"/>
      <c r="J20" s="222"/>
      <c r="K20" s="222"/>
      <c r="L20" s="222"/>
      <c r="M20" s="222"/>
      <c r="N20" s="222"/>
      <c r="O20" s="222"/>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c r="DI20"/>
      <c r="DJ20"/>
      <c r="DK20"/>
      <c r="DL20"/>
      <c r="DM20"/>
      <c r="DN20"/>
      <c r="DO20"/>
      <c r="DP20"/>
      <c r="DQ20"/>
      <c r="DR20"/>
      <c r="DS20"/>
      <c r="DT20"/>
      <c r="DU20"/>
      <c r="DV20"/>
      <c r="DW20"/>
      <c r="DX20"/>
      <c r="DY20"/>
      <c r="DZ20"/>
      <c r="EA20"/>
      <c r="EB20"/>
      <c r="EC20"/>
      <c r="ED20"/>
      <c r="EE20"/>
      <c r="EF20"/>
      <c r="EG20"/>
      <c r="EH20"/>
      <c r="EI20"/>
      <c r="EJ20"/>
      <c r="EK20"/>
      <c r="EL20"/>
      <c r="EM20"/>
      <c r="EN20"/>
      <c r="EO20"/>
      <c r="EP20"/>
      <c r="EQ20"/>
      <c r="ER20"/>
      <c r="ES20"/>
      <c r="ET20"/>
      <c r="EU20"/>
      <c r="EV20"/>
      <c r="EW20"/>
      <c r="EX20"/>
      <c r="EY20"/>
      <c r="EZ20"/>
      <c r="FA20"/>
      <c r="FB20"/>
      <c r="FC20"/>
      <c r="FD20"/>
      <c r="FE20"/>
      <c r="FF20"/>
      <c r="FG20"/>
      <c r="FH20"/>
      <c r="FI20"/>
      <c r="FJ20"/>
      <c r="FK20"/>
      <c r="FL20"/>
      <c r="FM20"/>
      <c r="FN20"/>
      <c r="FO20"/>
      <c r="FP20"/>
      <c r="FQ20"/>
      <c r="FR20"/>
      <c r="FS20"/>
      <c r="FT20"/>
      <c r="FU20"/>
      <c r="FV20"/>
      <c r="FW20"/>
      <c r="FX20"/>
      <c r="FY20"/>
      <c r="FZ20"/>
      <c r="GA20"/>
      <c r="GB20"/>
      <c r="GC20"/>
      <c r="GD20"/>
      <c r="GE20"/>
      <c r="GF20"/>
      <c r="GG20"/>
      <c r="GH20"/>
      <c r="GI20"/>
      <c r="GJ20"/>
      <c r="GK20"/>
      <c r="GL20"/>
      <c r="GM20"/>
      <c r="GN20"/>
      <c r="GO20"/>
      <c r="GP20"/>
      <c r="GQ20"/>
      <c r="GR20"/>
      <c r="GS20"/>
      <c r="GT20"/>
      <c r="GU20"/>
      <c r="GV20"/>
      <c r="GW20"/>
      <c r="GX20"/>
      <c r="GY20"/>
      <c r="GZ20"/>
      <c r="HA20"/>
      <c r="HB20"/>
      <c r="HC20"/>
      <c r="HD20"/>
      <c r="HE20"/>
      <c r="HF20"/>
      <c r="HG20"/>
      <c r="HH20"/>
      <c r="HI20"/>
      <c r="HJ20"/>
      <c r="HK20"/>
      <c r="HL20"/>
      <c r="HM20"/>
      <c r="HN20"/>
      <c r="HO20"/>
      <c r="HP20"/>
      <c r="HQ20"/>
      <c r="HR20"/>
      <c r="HS20"/>
      <c r="HT20"/>
      <c r="HU20"/>
      <c r="HV20"/>
      <c r="HW20"/>
      <c r="HX20"/>
      <c r="HY20"/>
      <c r="HZ20"/>
      <c r="IA20"/>
      <c r="IB20"/>
      <c r="IC20"/>
      <c r="ID20"/>
      <c r="IE20"/>
      <c r="IF20"/>
      <c r="IG20"/>
      <c r="IH20"/>
      <c r="II20"/>
      <c r="IJ20"/>
      <c r="IK20"/>
      <c r="IL20"/>
      <c r="IM20"/>
      <c r="IN20"/>
      <c r="IO20"/>
      <c r="IP20"/>
      <c r="IQ20"/>
      <c r="IR20"/>
      <c r="IS20"/>
      <c r="IT20"/>
      <c r="IU20"/>
      <c r="IV20"/>
    </row>
    <row r="21" ht="27" customHeight="1" spans="1:256">
      <c r="A21" s="119"/>
      <c r="B21" s="119"/>
      <c r="C21" s="188"/>
      <c r="D21" s="359"/>
      <c r="E21" s="105"/>
      <c r="F21" s="360"/>
      <c r="G21" s="360"/>
      <c r="H21" s="222"/>
      <c r="I21" s="222"/>
      <c r="J21" s="222"/>
      <c r="K21" s="222"/>
      <c r="L21" s="222"/>
      <c r="M21" s="222"/>
      <c r="N21" s="222"/>
      <c r="O21" s="222"/>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c r="CR21"/>
      <c r="CS21"/>
      <c r="CT21"/>
      <c r="CU21"/>
      <c r="CV21"/>
      <c r="CW21"/>
      <c r="CX21"/>
      <c r="CY21"/>
      <c r="CZ21"/>
      <c r="DA21"/>
      <c r="DB21"/>
      <c r="DC21"/>
      <c r="DD21"/>
      <c r="DE21"/>
      <c r="DF21"/>
      <c r="DG21"/>
      <c r="DH21"/>
      <c r="DI21"/>
      <c r="DJ21"/>
      <c r="DK21"/>
      <c r="DL21"/>
      <c r="DM21"/>
      <c r="DN21"/>
      <c r="DO21"/>
      <c r="DP21"/>
      <c r="DQ21"/>
      <c r="DR21"/>
      <c r="DS21"/>
      <c r="DT21"/>
      <c r="DU21"/>
      <c r="DV21"/>
      <c r="DW21"/>
      <c r="DX21"/>
      <c r="DY21"/>
      <c r="DZ21"/>
      <c r="EA21"/>
      <c r="EB21"/>
      <c r="EC21"/>
      <c r="ED21"/>
      <c r="EE21"/>
      <c r="EF21"/>
      <c r="EG21"/>
      <c r="EH21"/>
      <c r="EI21"/>
      <c r="EJ21"/>
      <c r="EK21"/>
      <c r="EL21"/>
      <c r="EM21"/>
      <c r="EN21"/>
      <c r="EO21"/>
      <c r="EP21"/>
      <c r="EQ21"/>
      <c r="ER21"/>
      <c r="ES21"/>
      <c r="ET21"/>
      <c r="EU21"/>
      <c r="EV21"/>
      <c r="EW21"/>
      <c r="EX21"/>
      <c r="EY21"/>
      <c r="EZ21"/>
      <c r="FA21"/>
      <c r="FB21"/>
      <c r="FC21"/>
      <c r="FD21"/>
      <c r="FE21"/>
      <c r="FF21"/>
      <c r="FG21"/>
      <c r="FH21"/>
      <c r="FI21"/>
      <c r="FJ21"/>
      <c r="FK21"/>
      <c r="FL21"/>
      <c r="FM21"/>
      <c r="FN21"/>
      <c r="FO21"/>
      <c r="FP21"/>
      <c r="FQ21"/>
      <c r="FR21"/>
      <c r="FS21"/>
      <c r="FT21"/>
      <c r="FU21"/>
      <c r="FV21"/>
      <c r="FW21"/>
      <c r="FX21"/>
      <c r="FY21"/>
      <c r="FZ21"/>
      <c r="GA21"/>
      <c r="GB21"/>
      <c r="GC21"/>
      <c r="GD21"/>
      <c r="GE21"/>
      <c r="GF21"/>
      <c r="GG21"/>
      <c r="GH21"/>
      <c r="GI21"/>
      <c r="GJ21"/>
      <c r="GK21"/>
      <c r="GL21"/>
      <c r="GM21"/>
      <c r="GN21"/>
      <c r="GO21"/>
      <c r="GP21"/>
      <c r="GQ21"/>
      <c r="GR21"/>
      <c r="GS21"/>
      <c r="GT21"/>
      <c r="GU21"/>
      <c r="GV21"/>
      <c r="GW21"/>
      <c r="GX21"/>
      <c r="GY21"/>
      <c r="GZ21"/>
      <c r="HA21"/>
      <c r="HB21"/>
      <c r="HC21"/>
      <c r="HD21"/>
      <c r="HE21"/>
      <c r="HF21"/>
      <c r="HG21"/>
      <c r="HH21"/>
      <c r="HI21"/>
      <c r="HJ21"/>
      <c r="HK21"/>
      <c r="HL21"/>
      <c r="HM21"/>
      <c r="HN21"/>
      <c r="HO21"/>
      <c r="HP21"/>
      <c r="HQ21"/>
      <c r="HR21"/>
      <c r="HS21"/>
      <c r="HT21"/>
      <c r="HU21"/>
      <c r="HV21"/>
      <c r="HW21"/>
      <c r="HX21"/>
      <c r="HY21"/>
      <c r="HZ21"/>
      <c r="IA21"/>
      <c r="IB21"/>
      <c r="IC21"/>
      <c r="ID21"/>
      <c r="IE21"/>
      <c r="IF21"/>
      <c r="IG21"/>
      <c r="IH21"/>
      <c r="II21"/>
      <c r="IJ21"/>
      <c r="IK21"/>
      <c r="IL21"/>
      <c r="IM21"/>
      <c r="IN21"/>
      <c r="IO21"/>
      <c r="IP21"/>
      <c r="IQ21"/>
      <c r="IR21"/>
      <c r="IS21"/>
      <c r="IT21"/>
      <c r="IU21"/>
      <c r="IV21"/>
    </row>
    <row r="22" ht="27" customHeight="1" spans="1:256">
      <c r="A22" s="119"/>
      <c r="B22" s="119"/>
      <c r="C22" s="188"/>
      <c r="D22" s="359"/>
      <c r="E22" s="105"/>
      <c r="F22" s="360"/>
      <c r="G22" s="360"/>
      <c r="H22" s="222"/>
      <c r="I22" s="222"/>
      <c r="J22" s="222"/>
      <c r="K22" s="222"/>
      <c r="L22" s="222"/>
      <c r="M22" s="222"/>
      <c r="N22" s="222"/>
      <c r="O22" s="222"/>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c r="DO22"/>
      <c r="DP22"/>
      <c r="DQ22"/>
      <c r="DR22"/>
      <c r="DS22"/>
      <c r="DT22"/>
      <c r="DU22"/>
      <c r="DV22"/>
      <c r="DW22"/>
      <c r="DX22"/>
      <c r="DY22"/>
      <c r="DZ22"/>
      <c r="EA22"/>
      <c r="EB22"/>
      <c r="EC22"/>
      <c r="ED22"/>
      <c r="EE22"/>
      <c r="EF22"/>
      <c r="EG22"/>
      <c r="EH22"/>
      <c r="EI22"/>
      <c r="EJ22"/>
      <c r="EK22"/>
      <c r="EL22"/>
      <c r="EM22"/>
      <c r="EN22"/>
      <c r="EO22"/>
      <c r="EP22"/>
      <c r="EQ22"/>
      <c r="ER22"/>
      <c r="ES22"/>
      <c r="ET22"/>
      <c r="EU22"/>
      <c r="EV22"/>
      <c r="EW22"/>
      <c r="EX22"/>
      <c r="EY22"/>
      <c r="EZ22"/>
      <c r="FA22"/>
      <c r="FB22"/>
      <c r="FC22"/>
      <c r="FD22"/>
      <c r="FE22"/>
      <c r="FF22"/>
      <c r="FG22"/>
      <c r="FH22"/>
      <c r="FI22"/>
      <c r="FJ22"/>
      <c r="FK22"/>
      <c r="FL22"/>
      <c r="FM22"/>
      <c r="FN22"/>
      <c r="FO22"/>
      <c r="FP22"/>
      <c r="FQ22"/>
      <c r="FR22"/>
      <c r="FS22"/>
      <c r="FT22"/>
      <c r="FU22"/>
      <c r="FV22"/>
      <c r="FW22"/>
      <c r="FX22"/>
      <c r="FY22"/>
      <c r="FZ22"/>
      <c r="GA22"/>
      <c r="GB22"/>
      <c r="GC22"/>
      <c r="GD22"/>
      <c r="GE22"/>
      <c r="GF22"/>
      <c r="GG22"/>
      <c r="GH22"/>
      <c r="GI22"/>
      <c r="GJ22"/>
      <c r="GK22"/>
      <c r="GL22"/>
      <c r="GM22"/>
      <c r="GN22"/>
      <c r="GO22"/>
      <c r="GP22"/>
      <c r="GQ22"/>
      <c r="GR22"/>
      <c r="GS22"/>
      <c r="GT22"/>
      <c r="GU22"/>
      <c r="GV22"/>
      <c r="GW22"/>
      <c r="GX22"/>
      <c r="GY22"/>
      <c r="GZ22"/>
      <c r="HA22"/>
      <c r="HB22"/>
      <c r="HC22"/>
      <c r="HD22"/>
      <c r="HE22"/>
      <c r="HF22"/>
      <c r="HG22"/>
      <c r="HH22"/>
      <c r="HI22"/>
      <c r="HJ22"/>
      <c r="HK22"/>
      <c r="HL22"/>
      <c r="HM22"/>
      <c r="HN22"/>
      <c r="HO22"/>
      <c r="HP22"/>
      <c r="HQ22"/>
      <c r="HR22"/>
      <c r="HS22"/>
      <c r="HT22"/>
      <c r="HU22"/>
      <c r="HV22"/>
      <c r="HW22"/>
      <c r="HX22"/>
      <c r="HY22"/>
      <c r="HZ22"/>
      <c r="IA22"/>
      <c r="IB22"/>
      <c r="IC22"/>
      <c r="ID22"/>
      <c r="IE22"/>
      <c r="IF22"/>
      <c r="IG22"/>
      <c r="IH22"/>
      <c r="II22"/>
      <c r="IJ22"/>
      <c r="IK22"/>
      <c r="IL22"/>
      <c r="IM22"/>
      <c r="IN22"/>
      <c r="IO22"/>
      <c r="IP22"/>
      <c r="IQ22"/>
      <c r="IR22"/>
      <c r="IS22"/>
      <c r="IT22"/>
      <c r="IU22"/>
      <c r="IV22"/>
    </row>
    <row r="23" ht="27" customHeight="1" spans="1:256">
      <c r="A23" s="361" t="s">
        <v>119</v>
      </c>
      <c r="B23" s="176"/>
      <c r="C23" s="176"/>
      <c r="D23" s="176"/>
      <c r="E23" s="176"/>
      <c r="F23" s="176"/>
      <c r="G23" s="176"/>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c r="CO23"/>
      <c r="CP23"/>
      <c r="CQ23"/>
      <c r="CR23"/>
      <c r="CS23"/>
      <c r="CT23"/>
      <c r="CU23"/>
      <c r="CV23"/>
      <c r="CW23"/>
      <c r="CX23"/>
      <c r="CY23"/>
      <c r="CZ23"/>
      <c r="DA23"/>
      <c r="DB23"/>
      <c r="DC23"/>
      <c r="DD23"/>
      <c r="DE23"/>
      <c r="DF23"/>
      <c r="DG23"/>
      <c r="DH23"/>
      <c r="DI23"/>
      <c r="DJ23"/>
      <c r="DK23"/>
      <c r="DL23"/>
      <c r="DM23"/>
      <c r="DN23"/>
      <c r="DO23"/>
      <c r="DP23"/>
      <c r="DQ23"/>
      <c r="DR23"/>
      <c r="DS23"/>
      <c r="DT23"/>
      <c r="DU23"/>
      <c r="DV23"/>
      <c r="DW23"/>
      <c r="DX23"/>
      <c r="DY23"/>
      <c r="DZ23"/>
      <c r="EA23"/>
      <c r="EB23"/>
      <c r="EC23"/>
      <c r="ED23"/>
      <c r="EE23"/>
      <c r="EF23"/>
      <c r="EG23"/>
      <c r="EH23"/>
      <c r="EI23"/>
      <c r="EJ23"/>
      <c r="EK23"/>
      <c r="EL23"/>
      <c r="EM23"/>
      <c r="EN23"/>
      <c r="EO23"/>
      <c r="EP23"/>
      <c r="EQ23"/>
      <c r="ER23"/>
      <c r="ES23"/>
      <c r="ET23"/>
      <c r="EU23"/>
      <c r="EV23"/>
      <c r="EW23"/>
      <c r="EX23"/>
      <c r="EY23"/>
      <c r="EZ23"/>
      <c r="FA23"/>
      <c r="FB23"/>
      <c r="FC23"/>
      <c r="FD23"/>
      <c r="FE23"/>
      <c r="FF23"/>
      <c r="FG23"/>
      <c r="FH23"/>
      <c r="FI23"/>
      <c r="FJ23"/>
      <c r="FK23"/>
      <c r="FL23"/>
      <c r="FM23"/>
      <c r="FN23"/>
      <c r="FO23"/>
      <c r="FP23"/>
      <c r="FQ23"/>
      <c r="FR23"/>
      <c r="FS23"/>
      <c r="FT23"/>
      <c r="FU23"/>
      <c r="FV23"/>
      <c r="FW23"/>
      <c r="FX23"/>
      <c r="FY23"/>
      <c r="FZ23"/>
      <c r="GA23"/>
      <c r="GB23"/>
      <c r="GC23"/>
      <c r="GD23"/>
      <c r="GE23"/>
      <c r="GF23"/>
      <c r="GG23"/>
      <c r="GH23"/>
      <c r="GI23"/>
      <c r="GJ23"/>
      <c r="GK23"/>
      <c r="GL23"/>
      <c r="GM23"/>
      <c r="GN23"/>
      <c r="GO23"/>
      <c r="GP23"/>
      <c r="GQ23"/>
      <c r="GR23"/>
      <c r="GS23"/>
      <c r="GT23"/>
      <c r="GU23"/>
      <c r="GV23"/>
      <c r="GW23"/>
      <c r="GX23"/>
      <c r="GY23"/>
      <c r="GZ23"/>
      <c r="HA23"/>
      <c r="HB23"/>
      <c r="HC23"/>
      <c r="HD23"/>
      <c r="HE23"/>
      <c r="HF23"/>
      <c r="HG23"/>
      <c r="HH23"/>
      <c r="HI23"/>
      <c r="HJ23"/>
      <c r="HK23"/>
      <c r="HL23"/>
      <c r="HM23"/>
      <c r="HN23"/>
      <c r="HO23"/>
      <c r="HP23"/>
      <c r="HQ23"/>
      <c r="HR23"/>
      <c r="HS23"/>
      <c r="HT23"/>
      <c r="HU23"/>
      <c r="HV23"/>
      <c r="HW23"/>
      <c r="HX23"/>
      <c r="HY23"/>
      <c r="HZ23"/>
      <c r="IA23"/>
      <c r="IB23"/>
      <c r="IC23"/>
      <c r="ID23"/>
      <c r="IE23"/>
      <c r="IF23"/>
      <c r="IG23"/>
      <c r="IH23"/>
      <c r="II23"/>
      <c r="IJ23"/>
      <c r="IK23"/>
      <c r="IL23"/>
      <c r="IM23"/>
      <c r="IN23"/>
      <c r="IO23"/>
      <c r="IP23"/>
      <c r="IQ23"/>
      <c r="IR23"/>
      <c r="IS23"/>
      <c r="IT23"/>
      <c r="IU23"/>
      <c r="IV23"/>
    </row>
  </sheetData>
  <sheetProtection formatCells="0" formatColumns="0" formatRows="0"/>
  <mergeCells count="16">
    <mergeCell ref="A1:O1"/>
    <mergeCell ref="A3:D3"/>
    <mergeCell ref="G3:L3"/>
    <mergeCell ref="A4:C4"/>
    <mergeCell ref="D4:D5"/>
    <mergeCell ref="E3:E5"/>
    <mergeCell ref="F3:F5"/>
    <mergeCell ref="G4:G5"/>
    <mergeCell ref="H4:H5"/>
    <mergeCell ref="I4:I5"/>
    <mergeCell ref="J4:J5"/>
    <mergeCell ref="K4:K5"/>
    <mergeCell ref="L4:L5"/>
    <mergeCell ref="M3:M5"/>
    <mergeCell ref="N3:N5"/>
    <mergeCell ref="O3:O5"/>
  </mergeCells>
  <printOptions horizontalCentered="1"/>
  <pageMargins left="0.196850393700787" right="0.196850393700787" top="0.78740157480315" bottom="0.590551181102362" header="0" footer="0"/>
  <pageSetup paperSize="9" scale="86" orientation="landscape"/>
  <headerFooter alignWithMargins="0"/>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8"/>
  <sheetViews>
    <sheetView showGridLines="0" showZeros="0" tabSelected="1" workbookViewId="0">
      <selection activeCell="B5" sqref="B5:F5"/>
    </sheetView>
  </sheetViews>
  <sheetFormatPr defaultColWidth="9.16666666666667" defaultRowHeight="12" outlineLevelCol="5"/>
  <cols>
    <col min="1" max="6" width="22.8333333333333" customWidth="1"/>
  </cols>
  <sheetData>
    <row r="1" ht="12.75" customHeight="1"/>
    <row r="2" ht="31.5" customHeight="1"/>
    <row r="3" ht="26.25" customHeight="1" spans="1:6">
      <c r="A3" s="1" t="s">
        <v>383</v>
      </c>
      <c r="B3" s="1"/>
      <c r="C3" s="1"/>
      <c r="D3" s="1"/>
      <c r="E3" s="1"/>
      <c r="F3" s="1"/>
    </row>
    <row r="4" ht="32.25" customHeight="1" spans="1:1">
      <c r="A4" t="s">
        <v>384</v>
      </c>
    </row>
    <row r="5" ht="32.25" customHeight="1" spans="1:6">
      <c r="A5" s="2" t="s">
        <v>385</v>
      </c>
      <c r="B5" s="3" t="s">
        <v>73</v>
      </c>
      <c r="C5" s="3"/>
      <c r="D5" s="3"/>
      <c r="E5" s="3"/>
      <c r="F5" s="3"/>
    </row>
    <row r="6" ht="32.25" customHeight="1" spans="1:6">
      <c r="A6" s="4" t="s">
        <v>386</v>
      </c>
      <c r="B6" s="5" t="s">
        <v>387</v>
      </c>
      <c r="C6" s="6">
        <f>'1.部门收支总表'!B30</f>
        <v>15565.3</v>
      </c>
      <c r="D6" s="7"/>
      <c r="E6" s="7"/>
      <c r="F6" s="8"/>
    </row>
    <row r="7" ht="32.25" customHeight="1" spans="1:6">
      <c r="A7" s="4"/>
      <c r="B7" s="9" t="s">
        <v>388</v>
      </c>
      <c r="C7" s="9"/>
      <c r="D7" s="9"/>
      <c r="E7" s="10" t="s">
        <v>389</v>
      </c>
      <c r="F7" s="10"/>
    </row>
    <row r="8" ht="32.25" customHeight="1" spans="1:6">
      <c r="A8" s="11"/>
      <c r="B8" s="12" t="s">
        <v>390</v>
      </c>
      <c r="C8" s="12"/>
      <c r="D8" s="13">
        <f>'1.部门收支总表'!B5</f>
        <v>15565.3</v>
      </c>
      <c r="E8" s="14" t="s">
        <v>391</v>
      </c>
      <c r="F8" s="15">
        <f>'1.部门收支总表'!F5</f>
        <v>560.3</v>
      </c>
    </row>
    <row r="9" ht="32.25" customHeight="1" spans="1:6">
      <c r="A9" s="11"/>
      <c r="B9" s="12" t="s">
        <v>392</v>
      </c>
      <c r="C9" s="12"/>
      <c r="D9" s="12"/>
      <c r="E9" s="14" t="s">
        <v>393</v>
      </c>
      <c r="F9" s="15">
        <f>'1.部门收支总表'!F10</f>
        <v>15005</v>
      </c>
    </row>
    <row r="10" ht="32.25" customHeight="1" spans="1:6">
      <c r="A10" s="11"/>
      <c r="B10" s="16" t="s">
        <v>394</v>
      </c>
      <c r="C10" s="16"/>
      <c r="D10" s="16"/>
      <c r="E10" s="14"/>
      <c r="F10" s="14"/>
    </row>
    <row r="11" ht="32.25" customHeight="1" spans="1:6">
      <c r="A11" s="2" t="s">
        <v>395</v>
      </c>
      <c r="B11" s="17" t="s">
        <v>396</v>
      </c>
      <c r="C11" s="18"/>
      <c r="D11" s="18"/>
      <c r="E11" s="18"/>
      <c r="F11" s="19"/>
    </row>
    <row r="12" ht="32.25" customHeight="1" spans="1:6">
      <c r="A12" s="2" t="s">
        <v>397</v>
      </c>
      <c r="B12" s="20" t="s">
        <v>398</v>
      </c>
      <c r="C12" s="20" t="s">
        <v>399</v>
      </c>
      <c r="D12" s="20" t="s">
        <v>400</v>
      </c>
      <c r="E12" s="20"/>
      <c r="F12" s="20"/>
    </row>
    <row r="13" ht="32.25" customHeight="1" spans="1:6">
      <c r="A13" s="2"/>
      <c r="B13" s="20" t="s">
        <v>401</v>
      </c>
      <c r="C13" s="20" t="s">
        <v>402</v>
      </c>
      <c r="D13" s="17" t="s">
        <v>403</v>
      </c>
      <c r="E13" s="18"/>
      <c r="F13" s="19"/>
    </row>
    <row r="14" ht="32.25" customHeight="1" spans="1:6">
      <c r="A14" s="2"/>
      <c r="B14" s="20" t="s">
        <v>404</v>
      </c>
      <c r="C14" s="20" t="s">
        <v>402</v>
      </c>
      <c r="D14" s="17" t="s">
        <v>405</v>
      </c>
      <c r="E14" s="18"/>
      <c r="F14" s="19"/>
    </row>
    <row r="15" ht="32.25" customHeight="1" spans="1:6">
      <c r="A15" s="2"/>
      <c r="B15" s="20" t="s">
        <v>406</v>
      </c>
      <c r="C15" s="20" t="s">
        <v>402</v>
      </c>
      <c r="D15" s="17" t="s">
        <v>407</v>
      </c>
      <c r="E15" s="18"/>
      <c r="F15" s="19"/>
    </row>
    <row r="16" ht="32.25" customHeight="1" spans="1:6">
      <c r="A16" s="2"/>
      <c r="B16" s="20" t="s">
        <v>408</v>
      </c>
      <c r="C16" s="20" t="s">
        <v>402</v>
      </c>
      <c r="D16" s="17" t="s">
        <v>409</v>
      </c>
      <c r="E16" s="18"/>
      <c r="F16" s="19"/>
    </row>
    <row r="17" ht="32.25" customHeight="1" spans="1:6">
      <c r="A17" s="2"/>
      <c r="B17" s="20" t="s">
        <v>380</v>
      </c>
      <c r="C17" s="21"/>
      <c r="D17" s="17"/>
      <c r="E17" s="18"/>
      <c r="F17" s="19"/>
    </row>
    <row r="18" ht="32.25" customHeight="1" spans="1:6">
      <c r="A18" s="22" t="s">
        <v>347</v>
      </c>
      <c r="B18" s="22" t="s">
        <v>348</v>
      </c>
      <c r="C18" s="22" t="s">
        <v>349</v>
      </c>
      <c r="D18" s="22" t="s">
        <v>350</v>
      </c>
      <c r="E18" s="22" t="s">
        <v>351</v>
      </c>
      <c r="F18" s="22" t="s">
        <v>352</v>
      </c>
    </row>
    <row r="19" ht="32.25" customHeight="1" spans="1:6">
      <c r="A19" s="22"/>
      <c r="B19" s="23" t="s">
        <v>353</v>
      </c>
      <c r="C19" s="23" t="s">
        <v>354</v>
      </c>
      <c r="D19" s="24" t="s">
        <v>355</v>
      </c>
      <c r="E19" s="25">
        <v>1</v>
      </c>
      <c r="F19" s="24"/>
    </row>
    <row r="20" ht="32.25" customHeight="1" spans="1:6">
      <c r="A20" s="22"/>
      <c r="B20" s="23"/>
      <c r="C20" s="23" t="s">
        <v>356</v>
      </c>
      <c r="D20" s="24" t="s">
        <v>357</v>
      </c>
      <c r="E20" s="25">
        <v>1</v>
      </c>
      <c r="F20" s="24"/>
    </row>
    <row r="21" ht="32.25" customHeight="1" spans="1:6">
      <c r="A21" s="22"/>
      <c r="B21" s="23"/>
      <c r="C21" s="23" t="s">
        <v>358</v>
      </c>
      <c r="D21" s="24" t="s">
        <v>359</v>
      </c>
      <c r="E21" s="25">
        <v>1</v>
      </c>
      <c r="F21" s="24"/>
    </row>
    <row r="22" ht="32.25" customHeight="1" spans="1:6">
      <c r="A22" s="22"/>
      <c r="B22" s="23"/>
      <c r="C22" s="23" t="s">
        <v>360</v>
      </c>
      <c r="D22" s="24" t="s">
        <v>355</v>
      </c>
      <c r="E22" s="25">
        <v>1</v>
      </c>
      <c r="F22" s="24"/>
    </row>
    <row r="23" ht="32.25" customHeight="1" spans="1:6">
      <c r="A23" s="22"/>
      <c r="B23" s="23" t="s">
        <v>361</v>
      </c>
      <c r="C23" s="23" t="s">
        <v>362</v>
      </c>
      <c r="D23" s="24" t="s">
        <v>410</v>
      </c>
      <c r="E23" s="25">
        <v>1</v>
      </c>
      <c r="F23" s="24"/>
    </row>
    <row r="24" ht="32.25" customHeight="1" spans="1:6">
      <c r="A24" s="22"/>
      <c r="B24" s="23"/>
      <c r="C24" s="23" t="s">
        <v>364</v>
      </c>
      <c r="D24" s="24" t="s">
        <v>411</v>
      </c>
      <c r="E24" s="25">
        <v>1</v>
      </c>
      <c r="F24" s="24"/>
    </row>
    <row r="25" ht="32.25" customHeight="1" spans="1:6">
      <c r="A25" s="22"/>
      <c r="B25" s="23"/>
      <c r="C25" s="23" t="s">
        <v>366</v>
      </c>
      <c r="D25" s="24" t="s">
        <v>367</v>
      </c>
      <c r="E25" s="25">
        <v>1</v>
      </c>
      <c r="F25" s="24"/>
    </row>
    <row r="26" ht="32.25" customHeight="1" spans="1:6">
      <c r="A26" s="22"/>
      <c r="B26" s="23"/>
      <c r="C26" s="23" t="s">
        <v>368</v>
      </c>
      <c r="D26" s="24" t="s">
        <v>369</v>
      </c>
      <c r="E26" s="25">
        <v>1</v>
      </c>
      <c r="F26" s="24"/>
    </row>
    <row r="27" ht="32.25" customHeight="1" spans="1:6">
      <c r="A27" s="22"/>
      <c r="B27" s="23"/>
      <c r="C27" s="23" t="s">
        <v>370</v>
      </c>
      <c r="D27" s="24" t="s">
        <v>412</v>
      </c>
      <c r="E27" s="25">
        <v>1</v>
      </c>
      <c r="F27" s="24"/>
    </row>
    <row r="28" ht="36" customHeight="1" spans="1:6">
      <c r="A28" s="26" t="s">
        <v>413</v>
      </c>
      <c r="B28" s="27"/>
      <c r="C28" s="27"/>
      <c r="D28" s="27"/>
      <c r="E28" s="27"/>
      <c r="F28" s="27"/>
    </row>
  </sheetData>
  <sheetProtection formatCells="0" formatColumns="0" formatRows="0"/>
  <mergeCells count="19">
    <mergeCell ref="A3:F3"/>
    <mergeCell ref="B5:F5"/>
    <mergeCell ref="B7:D7"/>
    <mergeCell ref="E7:F7"/>
    <mergeCell ref="B8:C8"/>
    <mergeCell ref="B9:C9"/>
    <mergeCell ref="B10:C10"/>
    <mergeCell ref="B11:F11"/>
    <mergeCell ref="D12:F12"/>
    <mergeCell ref="D13:F13"/>
    <mergeCell ref="D14:F14"/>
    <mergeCell ref="D15:F15"/>
    <mergeCell ref="D16:F16"/>
    <mergeCell ref="D17:F17"/>
    <mergeCell ref="A6:A10"/>
    <mergeCell ref="A12:A17"/>
    <mergeCell ref="A18:A27"/>
    <mergeCell ref="B19:B22"/>
    <mergeCell ref="B23:B27"/>
  </mergeCells>
  <pageMargins left="0.85" right="0.52" top="0.62" bottom="0.44" header="0.511811023622047" footer="0.27"/>
  <pageSetup paperSize="1" scale="80" orientation="portrait"/>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23"/>
  <sheetViews>
    <sheetView showGridLines="0" showZeros="0" workbookViewId="0">
      <selection activeCell="E8" sqref="E8"/>
    </sheetView>
  </sheetViews>
  <sheetFormatPr defaultColWidth="9.16666666666667" defaultRowHeight="12.75" customHeight="1"/>
  <cols>
    <col min="1" max="1" width="12.6666666666667" customWidth="1"/>
    <col min="2" max="2" width="14" customWidth="1"/>
    <col min="3" max="3" width="11" customWidth="1"/>
    <col min="4" max="4" width="30.6666666666667" customWidth="1"/>
    <col min="5" max="5" width="16.1666666666667" customWidth="1"/>
    <col min="6" max="6" width="11.6666666666667" customWidth="1"/>
    <col min="7" max="9" width="10.5" customWidth="1"/>
    <col min="10" max="10" width="9.16666666666667" customWidth="1"/>
    <col min="11" max="16" width="11.6666666666667" customWidth="1"/>
    <col min="17" max="18" width="9.16666666666667" customWidth="1"/>
    <col min="19" max="19" width="11.6666666666667" customWidth="1"/>
  </cols>
  <sheetData>
    <row r="1" ht="18" customHeight="1" spans="1:20">
      <c r="A1" s="175" t="s">
        <v>120</v>
      </c>
      <c r="B1" s="176"/>
      <c r="C1" s="176"/>
      <c r="D1" s="176"/>
      <c r="E1" s="176"/>
      <c r="F1" s="176"/>
      <c r="G1" s="176"/>
      <c r="H1" s="176"/>
      <c r="I1" s="176"/>
      <c r="J1" s="176"/>
      <c r="K1" s="176"/>
      <c r="L1" s="176"/>
      <c r="M1" s="176"/>
      <c r="N1" s="176"/>
      <c r="O1" s="176"/>
      <c r="P1" s="176"/>
      <c r="Q1" s="176"/>
      <c r="R1" s="176"/>
      <c r="S1" s="176"/>
      <c r="T1" s="176"/>
    </row>
    <row r="2" ht="25.5" customHeight="1" spans="1:20">
      <c r="A2" s="323" t="s">
        <v>121</v>
      </c>
      <c r="B2" s="323"/>
      <c r="C2" s="323"/>
      <c r="D2" s="140"/>
      <c r="E2" s="140"/>
      <c r="F2" s="141"/>
      <c r="G2" s="141"/>
      <c r="H2" s="141"/>
      <c r="I2" s="141"/>
      <c r="J2" s="141"/>
      <c r="K2" s="141"/>
      <c r="L2" s="140"/>
      <c r="M2" s="140"/>
      <c r="N2" s="140"/>
      <c r="O2" s="140"/>
      <c r="P2" s="140"/>
      <c r="Q2" s="140"/>
      <c r="R2" s="140"/>
      <c r="S2" s="140"/>
      <c r="T2" s="176"/>
    </row>
    <row r="3" ht="25.5" customHeight="1" spans="1:20">
      <c r="A3" s="324" t="s">
        <v>1</v>
      </c>
      <c r="B3" s="325"/>
      <c r="C3" s="325"/>
      <c r="D3" s="325"/>
      <c r="E3" s="325"/>
      <c r="F3" s="325"/>
      <c r="G3" s="325"/>
      <c r="H3" s="325"/>
      <c r="I3" s="342"/>
      <c r="J3" s="342"/>
      <c r="K3" s="342"/>
      <c r="L3" s="342"/>
      <c r="M3" s="342"/>
      <c r="N3" s="342"/>
      <c r="O3" s="342"/>
      <c r="P3" s="342"/>
      <c r="Q3" s="342"/>
      <c r="R3" s="342"/>
      <c r="S3" s="348" t="s">
        <v>74</v>
      </c>
      <c r="T3" s="176"/>
    </row>
    <row r="4" ht="25.5" customHeight="1" spans="1:20">
      <c r="A4" s="251" t="s">
        <v>122</v>
      </c>
      <c r="B4" s="251"/>
      <c r="C4" s="251"/>
      <c r="D4" s="251"/>
      <c r="E4" s="326" t="s">
        <v>123</v>
      </c>
      <c r="F4" s="327" t="s">
        <v>124</v>
      </c>
      <c r="G4" s="328"/>
      <c r="H4" s="327"/>
      <c r="I4" s="250"/>
      <c r="J4" s="250"/>
      <c r="K4" s="250" t="s">
        <v>125</v>
      </c>
      <c r="L4" s="343"/>
      <c r="M4" s="343"/>
      <c r="N4" s="343"/>
      <c r="O4" s="343"/>
      <c r="P4" s="343"/>
      <c r="Q4" s="343"/>
      <c r="R4" s="343"/>
      <c r="S4" s="349"/>
      <c r="T4" s="176"/>
    </row>
    <row r="5" ht="25.5" customHeight="1" spans="1:20">
      <c r="A5" s="119" t="s">
        <v>91</v>
      </c>
      <c r="B5" s="119"/>
      <c r="C5" s="119"/>
      <c r="D5" s="32" t="s">
        <v>126</v>
      </c>
      <c r="E5" s="32"/>
      <c r="F5" s="32" t="s">
        <v>82</v>
      </c>
      <c r="G5" s="32" t="s">
        <v>127</v>
      </c>
      <c r="H5" s="32" t="s">
        <v>128</v>
      </c>
      <c r="I5" s="32" t="s">
        <v>129</v>
      </c>
      <c r="J5" s="326" t="s">
        <v>130</v>
      </c>
      <c r="K5" s="326" t="s">
        <v>82</v>
      </c>
      <c r="L5" s="326" t="s">
        <v>131</v>
      </c>
      <c r="M5" s="344" t="s">
        <v>132</v>
      </c>
      <c r="N5" s="326" t="s">
        <v>133</v>
      </c>
      <c r="O5" s="326" t="s">
        <v>134</v>
      </c>
      <c r="P5" s="326" t="s">
        <v>135</v>
      </c>
      <c r="Q5" s="326" t="s">
        <v>136</v>
      </c>
      <c r="R5" s="326" t="s">
        <v>137</v>
      </c>
      <c r="S5" s="326" t="s">
        <v>138</v>
      </c>
      <c r="T5" s="176"/>
    </row>
    <row r="6" ht="35.25" customHeight="1" spans="1:20">
      <c r="A6" s="120" t="s">
        <v>94</v>
      </c>
      <c r="B6" s="120" t="s">
        <v>95</v>
      </c>
      <c r="C6" s="120" t="s">
        <v>96</v>
      </c>
      <c r="D6" s="121"/>
      <c r="E6" s="121"/>
      <c r="F6" s="121"/>
      <c r="G6" s="121"/>
      <c r="H6" s="121"/>
      <c r="I6" s="121"/>
      <c r="J6" s="121"/>
      <c r="K6" s="121"/>
      <c r="L6" s="121"/>
      <c r="M6" s="345"/>
      <c r="N6" s="252"/>
      <c r="O6" s="121"/>
      <c r="P6" s="121"/>
      <c r="Q6" s="121"/>
      <c r="R6" s="252"/>
      <c r="S6" s="121"/>
      <c r="T6" s="176"/>
    </row>
    <row r="7" s="70" customFormat="1" ht="24.95" customHeight="1" spans="1:20">
      <c r="A7" s="91"/>
      <c r="B7" s="91"/>
      <c r="C7" s="91"/>
      <c r="D7" s="116" t="s">
        <v>82</v>
      </c>
      <c r="E7" s="137">
        <f t="shared" ref="E7:G7" si="0">SUM(E8:E11)</f>
        <v>15565.3</v>
      </c>
      <c r="F7" s="137">
        <f t="shared" si="0"/>
        <v>560.3</v>
      </c>
      <c r="G7" s="137">
        <f t="shared" si="0"/>
        <v>411.3</v>
      </c>
      <c r="H7" s="137">
        <f t="shared" ref="H7:S7" si="1">SUM(H8:H11)</f>
        <v>149</v>
      </c>
      <c r="I7" s="137">
        <f t="shared" si="1"/>
        <v>0</v>
      </c>
      <c r="J7" s="137">
        <f t="shared" si="1"/>
        <v>0</v>
      </c>
      <c r="K7" s="137">
        <f t="shared" si="1"/>
        <v>15005</v>
      </c>
      <c r="L7" s="137">
        <f t="shared" si="1"/>
        <v>0</v>
      </c>
      <c r="M7" s="137">
        <f t="shared" si="1"/>
        <v>15005</v>
      </c>
      <c r="N7" s="137">
        <f t="shared" si="1"/>
        <v>0</v>
      </c>
      <c r="O7" s="137">
        <f t="shared" si="1"/>
        <v>0</v>
      </c>
      <c r="P7" s="137">
        <f t="shared" si="1"/>
        <v>0</v>
      </c>
      <c r="Q7" s="137">
        <f t="shared" si="1"/>
        <v>0</v>
      </c>
      <c r="R7" s="137">
        <f t="shared" si="1"/>
        <v>0</v>
      </c>
      <c r="S7" s="137">
        <f t="shared" si="1"/>
        <v>0</v>
      </c>
      <c r="T7" s="258"/>
    </row>
    <row r="8" ht="24.95" customHeight="1" spans="1:21">
      <c r="A8" s="91" t="s">
        <v>97</v>
      </c>
      <c r="B8" s="91" t="s">
        <v>100</v>
      </c>
      <c r="C8" s="91" t="s">
        <v>104</v>
      </c>
      <c r="D8" s="116" t="s">
        <v>139</v>
      </c>
      <c r="E8" s="137">
        <f>F8+K8</f>
        <v>543.84</v>
      </c>
      <c r="F8" s="137">
        <f>SUM(G8:J8)</f>
        <v>543.84</v>
      </c>
      <c r="G8" s="137">
        <v>394.84</v>
      </c>
      <c r="H8" s="137">
        <f>'8.商品服务（部门）'!E7</f>
        <v>149</v>
      </c>
      <c r="I8" s="137">
        <v>0</v>
      </c>
      <c r="J8" s="137">
        <v>0</v>
      </c>
      <c r="K8" s="137">
        <v>0</v>
      </c>
      <c r="L8" s="137">
        <v>0</v>
      </c>
      <c r="M8" s="137">
        <v>0</v>
      </c>
      <c r="N8" s="137">
        <v>0</v>
      </c>
      <c r="O8" s="137">
        <v>0</v>
      </c>
      <c r="P8" s="137">
        <v>0</v>
      </c>
      <c r="Q8" s="137">
        <v>0</v>
      </c>
      <c r="R8" s="137">
        <v>0</v>
      </c>
      <c r="S8" s="138">
        <v>0</v>
      </c>
      <c r="T8" s="176"/>
      <c r="U8" s="66"/>
    </row>
    <row r="9" ht="24.95" customHeight="1" spans="1:21">
      <c r="A9" s="91" t="s">
        <v>97</v>
      </c>
      <c r="B9" s="91" t="s">
        <v>100</v>
      </c>
      <c r="C9" s="91" t="s">
        <v>106</v>
      </c>
      <c r="D9" s="116" t="s">
        <v>140</v>
      </c>
      <c r="E9" s="137">
        <f t="shared" ref="E9:E11" si="2">F9+K9</f>
        <v>15000</v>
      </c>
      <c r="F9" s="137">
        <v>0</v>
      </c>
      <c r="G9" s="137">
        <v>0</v>
      </c>
      <c r="H9" s="137">
        <v>0</v>
      </c>
      <c r="I9" s="137">
        <v>0</v>
      </c>
      <c r="J9" s="137">
        <v>0</v>
      </c>
      <c r="K9" s="137">
        <v>15000</v>
      </c>
      <c r="L9" s="137">
        <v>0</v>
      </c>
      <c r="M9" s="137">
        <v>15000</v>
      </c>
      <c r="N9" s="137">
        <v>0</v>
      </c>
      <c r="O9" s="137">
        <v>0</v>
      </c>
      <c r="P9" s="137">
        <v>0</v>
      </c>
      <c r="Q9" s="137">
        <v>0</v>
      </c>
      <c r="R9" s="137">
        <v>0</v>
      </c>
      <c r="S9" s="138">
        <v>0</v>
      </c>
      <c r="T9" s="176"/>
      <c r="U9" s="66"/>
    </row>
    <row r="10" ht="24.95" customHeight="1" spans="1:20">
      <c r="A10" s="91" t="s">
        <v>97</v>
      </c>
      <c r="B10" s="91" t="s">
        <v>106</v>
      </c>
      <c r="C10" s="91" t="s">
        <v>106</v>
      </c>
      <c r="D10" s="116" t="s">
        <v>141</v>
      </c>
      <c r="E10" s="137">
        <f t="shared" si="2"/>
        <v>5</v>
      </c>
      <c r="F10" s="137">
        <v>0</v>
      </c>
      <c r="G10" s="137">
        <v>0</v>
      </c>
      <c r="H10" s="137">
        <v>0</v>
      </c>
      <c r="I10" s="137">
        <v>0</v>
      </c>
      <c r="J10" s="137">
        <v>0</v>
      </c>
      <c r="K10" s="137">
        <v>5</v>
      </c>
      <c r="L10" s="137">
        <v>0</v>
      </c>
      <c r="M10" s="137">
        <v>5</v>
      </c>
      <c r="N10" s="137">
        <v>0</v>
      </c>
      <c r="O10" s="137">
        <v>0</v>
      </c>
      <c r="P10" s="137">
        <v>0</v>
      </c>
      <c r="Q10" s="137">
        <v>0</v>
      </c>
      <c r="R10" s="137">
        <v>0</v>
      </c>
      <c r="S10" s="138">
        <v>0</v>
      </c>
      <c r="T10" s="176"/>
    </row>
    <row r="11" ht="24.95" customHeight="1" spans="1:20">
      <c r="A11" s="91" t="s">
        <v>111</v>
      </c>
      <c r="B11" s="91" t="s">
        <v>114</v>
      </c>
      <c r="C11" s="91" t="s">
        <v>104</v>
      </c>
      <c r="D11" s="116" t="s">
        <v>142</v>
      </c>
      <c r="E11" s="137">
        <f t="shared" si="2"/>
        <v>16.46</v>
      </c>
      <c r="F11" s="137">
        <v>16.46</v>
      </c>
      <c r="G11" s="137">
        <v>16.46</v>
      </c>
      <c r="H11" s="137">
        <v>0</v>
      </c>
      <c r="I11" s="137">
        <v>0</v>
      </c>
      <c r="J11" s="137">
        <v>0</v>
      </c>
      <c r="K11" s="137">
        <v>0</v>
      </c>
      <c r="L11" s="137">
        <v>0</v>
      </c>
      <c r="M11" s="137">
        <v>0</v>
      </c>
      <c r="N11" s="137">
        <v>0</v>
      </c>
      <c r="O11" s="137">
        <v>0</v>
      </c>
      <c r="P11" s="137">
        <v>0</v>
      </c>
      <c r="Q11" s="137">
        <v>0</v>
      </c>
      <c r="R11" s="137">
        <v>0</v>
      </c>
      <c r="S11" s="138">
        <v>0</v>
      </c>
      <c r="T11" s="176"/>
    </row>
    <row r="12" ht="25.5" customHeight="1" spans="1:21">
      <c r="A12" s="329"/>
      <c r="B12" s="330"/>
      <c r="C12" s="331"/>
      <c r="D12" s="145"/>
      <c r="E12" s="332"/>
      <c r="F12" s="332"/>
      <c r="G12" s="332"/>
      <c r="H12" s="332"/>
      <c r="I12" s="332"/>
      <c r="J12" s="332"/>
      <c r="K12" s="332"/>
      <c r="L12" s="332"/>
      <c r="M12" s="332"/>
      <c r="N12" s="332"/>
      <c r="O12" s="332"/>
      <c r="P12" s="332"/>
      <c r="Q12" s="332"/>
      <c r="R12" s="332"/>
      <c r="S12" s="332"/>
      <c r="T12" s="176"/>
      <c r="U12" s="66"/>
    </row>
    <row r="13" ht="24.95" customHeight="1" spans="1:20">
      <c r="A13" s="119"/>
      <c r="B13" s="119"/>
      <c r="C13" s="119"/>
      <c r="D13" s="190"/>
      <c r="E13" s="333"/>
      <c r="F13" s="333"/>
      <c r="G13" s="334"/>
      <c r="H13" s="105"/>
      <c r="I13" s="200"/>
      <c r="J13" s="334"/>
      <c r="K13" s="333"/>
      <c r="L13" s="340"/>
      <c r="M13" s="340"/>
      <c r="N13" s="340"/>
      <c r="O13" s="340"/>
      <c r="P13" s="340"/>
      <c r="Q13" s="340"/>
      <c r="R13" s="340"/>
      <c r="S13" s="340"/>
      <c r="T13" s="176"/>
    </row>
    <row r="14" ht="24.95" customHeight="1" spans="1:20">
      <c r="A14" s="188"/>
      <c r="B14" s="188"/>
      <c r="C14" s="188"/>
      <c r="D14" s="102"/>
      <c r="E14" s="333"/>
      <c r="F14" s="333"/>
      <c r="G14" s="334"/>
      <c r="H14" s="105"/>
      <c r="I14" s="334"/>
      <c r="J14" s="334"/>
      <c r="K14" s="333"/>
      <c r="L14" s="340"/>
      <c r="M14" s="346"/>
      <c r="N14" s="340"/>
      <c r="O14" s="340"/>
      <c r="P14" s="340"/>
      <c r="Q14" s="340"/>
      <c r="R14" s="340"/>
      <c r="S14" s="340"/>
      <c r="T14" s="176"/>
    </row>
    <row r="15" ht="24.95" customHeight="1" spans="1:20">
      <c r="A15" s="188"/>
      <c r="B15" s="188"/>
      <c r="C15" s="188"/>
      <c r="D15" s="335"/>
      <c r="E15" s="333"/>
      <c r="F15" s="333"/>
      <c r="G15" s="334"/>
      <c r="H15" s="105"/>
      <c r="I15" s="334"/>
      <c r="J15" s="334"/>
      <c r="K15" s="333"/>
      <c r="L15" s="340"/>
      <c r="M15" s="105"/>
      <c r="N15" s="340"/>
      <c r="O15" s="340"/>
      <c r="P15" s="340"/>
      <c r="Q15" s="340"/>
      <c r="R15" s="340"/>
      <c r="S15" s="340"/>
      <c r="T15" s="176"/>
    </row>
    <row r="16" ht="24.95" customHeight="1" spans="1:20">
      <c r="A16" s="336"/>
      <c r="B16" s="336"/>
      <c r="C16" s="336"/>
      <c r="D16" s="337"/>
      <c r="E16" s="333"/>
      <c r="F16" s="333"/>
      <c r="G16" s="334"/>
      <c r="H16" s="334"/>
      <c r="I16" s="334"/>
      <c r="J16" s="334"/>
      <c r="K16" s="333"/>
      <c r="L16" s="334"/>
      <c r="M16" s="105"/>
      <c r="N16" s="340"/>
      <c r="O16" s="340"/>
      <c r="P16" s="340"/>
      <c r="Q16" s="340"/>
      <c r="R16" s="340"/>
      <c r="S16" s="340"/>
      <c r="T16" s="176"/>
    </row>
    <row r="17" ht="24.95" customHeight="1" spans="1:20">
      <c r="A17" s="338"/>
      <c r="B17" s="338"/>
      <c r="C17" s="338"/>
      <c r="D17" s="339"/>
      <c r="E17" s="333"/>
      <c r="F17" s="333"/>
      <c r="G17" s="340"/>
      <c r="H17" s="340"/>
      <c r="I17" s="340"/>
      <c r="J17" s="340"/>
      <c r="K17" s="333"/>
      <c r="L17" s="340"/>
      <c r="M17" s="347"/>
      <c r="N17" s="340"/>
      <c r="O17" s="340"/>
      <c r="P17" s="340"/>
      <c r="Q17" s="340"/>
      <c r="R17" s="340"/>
      <c r="S17" s="340"/>
      <c r="T17" s="176"/>
    </row>
    <row r="18" ht="24.95" customHeight="1" spans="1:20">
      <c r="A18" s="119"/>
      <c r="B18" s="119"/>
      <c r="C18" s="119"/>
      <c r="D18" s="190"/>
      <c r="E18" s="333"/>
      <c r="F18" s="333"/>
      <c r="G18" s="200"/>
      <c r="H18" s="334"/>
      <c r="I18" s="334"/>
      <c r="J18" s="334"/>
      <c r="K18" s="333"/>
      <c r="L18" s="340"/>
      <c r="M18" s="340"/>
      <c r="N18" s="340"/>
      <c r="O18" s="340"/>
      <c r="P18" s="340"/>
      <c r="Q18" s="340"/>
      <c r="R18" s="340"/>
      <c r="S18" s="340"/>
      <c r="T18" s="176"/>
    </row>
    <row r="19" ht="24.95" customHeight="1" spans="1:20">
      <c r="A19" s="119"/>
      <c r="B19" s="119"/>
      <c r="C19" s="119"/>
      <c r="D19" s="190"/>
      <c r="E19" s="333"/>
      <c r="F19" s="333"/>
      <c r="G19" s="200"/>
      <c r="H19" s="334"/>
      <c r="I19" s="334"/>
      <c r="J19" s="334"/>
      <c r="K19" s="333"/>
      <c r="L19" s="340"/>
      <c r="M19" s="340"/>
      <c r="N19" s="340"/>
      <c r="O19" s="340"/>
      <c r="P19" s="340"/>
      <c r="Q19" s="340"/>
      <c r="R19" s="340"/>
      <c r="S19" s="340"/>
      <c r="T19" s="176"/>
    </row>
    <row r="20" ht="24.95" customHeight="1" spans="1:20">
      <c r="A20" s="119"/>
      <c r="B20" s="119"/>
      <c r="C20" s="119"/>
      <c r="D20" s="190"/>
      <c r="E20" s="333"/>
      <c r="F20" s="333"/>
      <c r="G20" s="200"/>
      <c r="H20" s="334"/>
      <c r="I20" s="334"/>
      <c r="J20" s="334"/>
      <c r="K20" s="333"/>
      <c r="L20" s="340"/>
      <c r="M20" s="340"/>
      <c r="N20" s="340"/>
      <c r="O20" s="340"/>
      <c r="P20" s="340"/>
      <c r="Q20" s="340"/>
      <c r="R20" s="340"/>
      <c r="S20" s="340"/>
      <c r="T20" s="176"/>
    </row>
    <row r="21" ht="24.95" customHeight="1" spans="1:20">
      <c r="A21" s="119"/>
      <c r="B21" s="119"/>
      <c r="C21" s="119"/>
      <c r="D21" s="190"/>
      <c r="E21" s="333"/>
      <c r="F21" s="333"/>
      <c r="G21" s="200"/>
      <c r="H21" s="334"/>
      <c r="I21" s="334"/>
      <c r="J21" s="334"/>
      <c r="K21" s="333"/>
      <c r="L21" s="340"/>
      <c r="M21" s="340"/>
      <c r="N21" s="340"/>
      <c r="O21" s="340"/>
      <c r="P21" s="340"/>
      <c r="Q21" s="340"/>
      <c r="R21" s="340"/>
      <c r="S21" s="340"/>
      <c r="T21" s="176"/>
    </row>
    <row r="22" ht="24.95" customHeight="1" spans="1:20">
      <c r="A22" s="119"/>
      <c r="B22" s="119"/>
      <c r="C22" s="119"/>
      <c r="D22" s="190"/>
      <c r="E22" s="333"/>
      <c r="F22" s="333"/>
      <c r="G22" s="334"/>
      <c r="H22" s="105"/>
      <c r="I22" s="200"/>
      <c r="J22" s="340"/>
      <c r="K22" s="333"/>
      <c r="L22" s="340"/>
      <c r="M22" s="340"/>
      <c r="N22" s="340"/>
      <c r="O22" s="340"/>
      <c r="P22" s="340"/>
      <c r="Q22" s="340"/>
      <c r="R22" s="340"/>
      <c r="S22" s="340"/>
      <c r="T22" s="176"/>
    </row>
    <row r="23" ht="24.95" customHeight="1" spans="1:20">
      <c r="A23" s="341"/>
      <c r="B23" s="341"/>
      <c r="C23" s="341"/>
      <c r="D23" s="176"/>
      <c r="E23" s="176"/>
      <c r="F23" s="176"/>
      <c r="G23" s="176"/>
      <c r="H23" s="176"/>
      <c r="I23" s="176"/>
      <c r="J23" s="176"/>
      <c r="K23" s="176"/>
      <c r="L23" s="176"/>
      <c r="M23" s="176"/>
      <c r="N23" s="176"/>
      <c r="O23" s="176"/>
      <c r="P23" s="176"/>
      <c r="Q23" s="176"/>
      <c r="R23" s="176"/>
      <c r="S23" s="176"/>
      <c r="T23" s="176"/>
    </row>
  </sheetData>
  <sheetProtection formatCells="0" formatColumns="0" formatRows="0"/>
  <mergeCells count="18">
    <mergeCell ref="A4:D4"/>
    <mergeCell ref="A5:C5"/>
    <mergeCell ref="D5:D6"/>
    <mergeCell ref="E4:E6"/>
    <mergeCell ref="F5:F6"/>
    <mergeCell ref="G5:G6"/>
    <mergeCell ref="H5:H6"/>
    <mergeCell ref="I5:I6"/>
    <mergeCell ref="J5:J6"/>
    <mergeCell ref="K5:K6"/>
    <mergeCell ref="L5:L6"/>
    <mergeCell ref="M5:M6"/>
    <mergeCell ref="N5:N6"/>
    <mergeCell ref="O5:O6"/>
    <mergeCell ref="P5:P6"/>
    <mergeCell ref="Q5:Q6"/>
    <mergeCell ref="R5:R6"/>
    <mergeCell ref="S5:S6"/>
  </mergeCells>
  <printOptions horizontalCentered="1"/>
  <pageMargins left="0.20000000638286" right="0.20000000638286" top="0.790157468300166" bottom="0.590157461917306" header="0" footer="0"/>
  <pageSetup paperSize="9" scale="75" orientation="landscape"/>
  <headerFooter alignWithMargins="0">
    <oddFooter>&amp;C第 &amp;P 页，共 &amp;N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3:Q18"/>
  <sheetViews>
    <sheetView showGridLines="0" showZeros="0" topLeftCell="A4" workbookViewId="0">
      <selection activeCell="E10" sqref="E10:E13"/>
    </sheetView>
  </sheetViews>
  <sheetFormatPr defaultColWidth="9.16666666666667" defaultRowHeight="12.75" customHeight="1"/>
  <cols>
    <col min="1" max="17" width="14.5" customWidth="1"/>
  </cols>
  <sheetData>
    <row r="3" ht="41.25" customHeight="1" spans="1:17">
      <c r="A3" s="75" t="s">
        <v>143</v>
      </c>
      <c r="B3" s="75"/>
      <c r="C3" s="75"/>
      <c r="D3" s="75"/>
      <c r="E3" s="75"/>
      <c r="F3" s="75"/>
      <c r="G3" s="75"/>
      <c r="H3" s="75"/>
      <c r="I3" s="75"/>
      <c r="J3" s="75"/>
      <c r="K3" s="75"/>
      <c r="L3" s="75"/>
      <c r="M3" s="75"/>
      <c r="N3" s="75"/>
      <c r="O3" s="75"/>
      <c r="P3" s="75"/>
      <c r="Q3" s="75"/>
    </row>
    <row r="4" ht="44.25" customHeight="1" spans="1:1">
      <c r="A4" s="239" t="s">
        <v>73</v>
      </c>
    </row>
    <row r="5" ht="21.75" customHeight="1" spans="1:17">
      <c r="A5" s="81" t="s">
        <v>122</v>
      </c>
      <c r="B5" s="81"/>
      <c r="C5" s="81"/>
      <c r="D5" s="81"/>
      <c r="E5" s="31" t="s">
        <v>123</v>
      </c>
      <c r="F5" s="118" t="s">
        <v>144</v>
      </c>
      <c r="G5" s="118" t="s">
        <v>145</v>
      </c>
      <c r="H5" s="118" t="s">
        <v>146</v>
      </c>
      <c r="I5" s="118" t="s">
        <v>147</v>
      </c>
      <c r="J5" s="118" t="s">
        <v>148</v>
      </c>
      <c r="K5" s="118" t="s">
        <v>149</v>
      </c>
      <c r="L5" s="126" t="s">
        <v>137</v>
      </c>
      <c r="M5" s="118" t="s">
        <v>150</v>
      </c>
      <c r="N5" s="118" t="s">
        <v>129</v>
      </c>
      <c r="O5" s="118" t="s">
        <v>151</v>
      </c>
      <c r="P5" s="118" t="s">
        <v>133</v>
      </c>
      <c r="Q5" s="118" t="s">
        <v>138</v>
      </c>
    </row>
    <row r="6" ht="21.75" customHeight="1" spans="1:17">
      <c r="A6" s="119" t="s">
        <v>91</v>
      </c>
      <c r="B6" s="119"/>
      <c r="C6" s="119"/>
      <c r="D6" s="32" t="s">
        <v>126</v>
      </c>
      <c r="E6" s="31"/>
      <c r="F6" s="118"/>
      <c r="G6" s="118"/>
      <c r="H6" s="118"/>
      <c r="I6" s="118"/>
      <c r="J6" s="118"/>
      <c r="K6" s="118"/>
      <c r="L6" s="126"/>
      <c r="M6" s="118"/>
      <c r="N6" s="118"/>
      <c r="O6" s="118"/>
      <c r="P6" s="118"/>
      <c r="Q6" s="118"/>
    </row>
    <row r="7" ht="21.75" customHeight="1" spans="1:17">
      <c r="A7" s="120" t="s">
        <v>94</v>
      </c>
      <c r="B7" s="120" t="s">
        <v>95</v>
      </c>
      <c r="C7" s="120" t="s">
        <v>96</v>
      </c>
      <c r="D7" s="121"/>
      <c r="E7" s="122"/>
      <c r="F7" s="123"/>
      <c r="G7" s="123"/>
      <c r="H7" s="123"/>
      <c r="I7" s="123"/>
      <c r="J7" s="123"/>
      <c r="K7" s="123"/>
      <c r="L7" s="127"/>
      <c r="M7" s="123"/>
      <c r="N7" s="123"/>
      <c r="O7" s="123"/>
      <c r="P7" s="123"/>
      <c r="Q7" s="123"/>
    </row>
    <row r="8" s="70" customFormat="1" ht="21" customHeight="1" spans="1:17">
      <c r="A8" s="124"/>
      <c r="B8" s="124"/>
      <c r="C8" s="124"/>
      <c r="D8" s="124" t="s">
        <v>82</v>
      </c>
      <c r="E8" s="138">
        <f>E9</f>
        <v>15565.3</v>
      </c>
      <c r="F8" s="138">
        <f t="shared" ref="F8:G8" si="0">F9</f>
        <v>411.3</v>
      </c>
      <c r="G8" s="138">
        <f t="shared" si="0"/>
        <v>15154</v>
      </c>
      <c r="H8" s="137">
        <v>0</v>
      </c>
      <c r="I8" s="137">
        <v>0</v>
      </c>
      <c r="J8" s="137">
        <v>0</v>
      </c>
      <c r="K8" s="137">
        <v>0</v>
      </c>
      <c r="L8" s="137">
        <v>0</v>
      </c>
      <c r="M8" s="137">
        <v>0</v>
      </c>
      <c r="N8" s="137">
        <v>0</v>
      </c>
      <c r="O8" s="137">
        <v>0</v>
      </c>
      <c r="P8" s="137">
        <v>0</v>
      </c>
      <c r="Q8" s="138">
        <v>0</v>
      </c>
    </row>
    <row r="9" ht="21" customHeight="1" spans="1:17">
      <c r="A9" s="124"/>
      <c r="B9" s="124"/>
      <c r="C9" s="124"/>
      <c r="D9" s="124"/>
      <c r="E9" s="138">
        <f>SUM(E10:E13)</f>
        <v>15565.3</v>
      </c>
      <c r="F9" s="138">
        <f t="shared" ref="F9:G9" si="1">SUM(F10:F13)</f>
        <v>411.3</v>
      </c>
      <c r="G9" s="138">
        <f t="shared" si="1"/>
        <v>15154</v>
      </c>
      <c r="H9" s="137">
        <v>0</v>
      </c>
      <c r="I9" s="137">
        <v>0</v>
      </c>
      <c r="J9" s="137">
        <v>0</v>
      </c>
      <c r="K9" s="137">
        <v>0</v>
      </c>
      <c r="L9" s="137">
        <v>0</v>
      </c>
      <c r="M9" s="137">
        <v>0</v>
      </c>
      <c r="N9" s="137">
        <v>0</v>
      </c>
      <c r="O9" s="137">
        <v>0</v>
      </c>
      <c r="P9" s="137">
        <v>0</v>
      </c>
      <c r="Q9" s="138">
        <v>0</v>
      </c>
    </row>
    <row r="10" ht="21" customHeight="1" spans="1:17">
      <c r="A10" s="124" t="s">
        <v>97</v>
      </c>
      <c r="B10" s="124" t="s">
        <v>100</v>
      </c>
      <c r="C10" s="124" t="s">
        <v>106</v>
      </c>
      <c r="D10" s="124" t="s">
        <v>140</v>
      </c>
      <c r="E10" s="138">
        <f t="shared" ref="E10:E13" si="2">SUM(F10:Q10)</f>
        <v>15000</v>
      </c>
      <c r="F10" s="191">
        <v>0</v>
      </c>
      <c r="G10" s="137">
        <v>15000</v>
      </c>
      <c r="H10" s="137">
        <v>0</v>
      </c>
      <c r="I10" s="137">
        <v>0</v>
      </c>
      <c r="J10" s="137">
        <v>0</v>
      </c>
      <c r="K10" s="137">
        <v>0</v>
      </c>
      <c r="L10" s="137">
        <v>0</v>
      </c>
      <c r="M10" s="137">
        <v>0</v>
      </c>
      <c r="N10" s="137">
        <v>0</v>
      </c>
      <c r="O10" s="137">
        <v>0</v>
      </c>
      <c r="P10" s="137">
        <v>0</v>
      </c>
      <c r="Q10" s="138">
        <v>0</v>
      </c>
    </row>
    <row r="11" ht="21" customHeight="1" spans="1:17">
      <c r="A11" s="124" t="s">
        <v>97</v>
      </c>
      <c r="B11" s="124" t="s">
        <v>100</v>
      </c>
      <c r="C11" s="124" t="s">
        <v>104</v>
      </c>
      <c r="D11" s="124" t="s">
        <v>139</v>
      </c>
      <c r="E11" s="138">
        <f t="shared" si="2"/>
        <v>543.84</v>
      </c>
      <c r="F11" s="191">
        <v>394.84</v>
      </c>
      <c r="G11" s="137">
        <f>'8.商品服务（部门）'!E7</f>
        <v>149</v>
      </c>
      <c r="H11" s="137">
        <v>0</v>
      </c>
      <c r="I11" s="137">
        <v>0</v>
      </c>
      <c r="J11" s="137">
        <v>0</v>
      </c>
      <c r="K11" s="137">
        <v>0</v>
      </c>
      <c r="L11" s="137">
        <v>0</v>
      </c>
      <c r="M11" s="137">
        <v>0</v>
      </c>
      <c r="N11" s="137">
        <v>0</v>
      </c>
      <c r="O11" s="137">
        <v>0</v>
      </c>
      <c r="P11" s="137">
        <v>0</v>
      </c>
      <c r="Q11" s="138">
        <v>0</v>
      </c>
    </row>
    <row r="12" ht="21" customHeight="1" spans="1:17">
      <c r="A12" s="124" t="s">
        <v>111</v>
      </c>
      <c r="B12" s="124" t="s">
        <v>114</v>
      </c>
      <c r="C12" s="124" t="s">
        <v>104</v>
      </c>
      <c r="D12" s="124" t="s">
        <v>142</v>
      </c>
      <c r="E12" s="138">
        <f t="shared" si="2"/>
        <v>16.46</v>
      </c>
      <c r="F12" s="191">
        <v>16.46</v>
      </c>
      <c r="G12" s="137">
        <v>0</v>
      </c>
      <c r="H12" s="137">
        <v>0</v>
      </c>
      <c r="I12" s="137">
        <v>0</v>
      </c>
      <c r="J12" s="137">
        <v>0</v>
      </c>
      <c r="K12" s="137">
        <v>0</v>
      </c>
      <c r="L12" s="137">
        <v>0</v>
      </c>
      <c r="M12" s="137">
        <v>0</v>
      </c>
      <c r="N12" s="137">
        <v>0</v>
      </c>
      <c r="O12" s="137">
        <v>0</v>
      </c>
      <c r="P12" s="137">
        <v>0</v>
      </c>
      <c r="Q12" s="138">
        <v>0</v>
      </c>
    </row>
    <row r="13" ht="21" customHeight="1" spans="1:17">
      <c r="A13" s="124" t="s">
        <v>97</v>
      </c>
      <c r="B13" s="124" t="s">
        <v>106</v>
      </c>
      <c r="C13" s="124" t="s">
        <v>106</v>
      </c>
      <c r="D13" s="124" t="s">
        <v>141</v>
      </c>
      <c r="E13" s="138">
        <f t="shared" si="2"/>
        <v>5</v>
      </c>
      <c r="F13" s="191">
        <v>0</v>
      </c>
      <c r="G13" s="137">
        <v>5</v>
      </c>
      <c r="H13" s="137">
        <v>0</v>
      </c>
      <c r="I13" s="137">
        <v>0</v>
      </c>
      <c r="J13" s="137">
        <v>0</v>
      </c>
      <c r="K13" s="137">
        <v>0</v>
      </c>
      <c r="L13" s="137">
        <v>0</v>
      </c>
      <c r="M13" s="137">
        <v>0</v>
      </c>
      <c r="N13" s="137">
        <v>0</v>
      </c>
      <c r="O13" s="137">
        <v>0</v>
      </c>
      <c r="P13" s="137">
        <v>0</v>
      </c>
      <c r="Q13" s="138">
        <v>0</v>
      </c>
    </row>
    <row r="14" customHeight="1" spans="5:17">
      <c r="E14" s="66"/>
      <c r="F14" s="66"/>
      <c r="G14" s="66"/>
      <c r="H14" s="66"/>
      <c r="J14" s="66"/>
      <c r="K14" s="66"/>
      <c r="L14" s="66"/>
      <c r="M14" s="66"/>
      <c r="O14" s="66"/>
      <c r="P14" s="66"/>
      <c r="Q14" s="66"/>
    </row>
    <row r="15" ht="21" customHeight="1" spans="7:17">
      <c r="G15" s="66"/>
      <c r="Q15" s="66"/>
    </row>
    <row r="16" ht="21" customHeight="1" spans="17:17">
      <c r="Q16" s="66"/>
    </row>
    <row r="17" ht="21" customHeight="1" spans="2:13">
      <c r="B17" s="66"/>
      <c r="M17" s="66"/>
    </row>
    <row r="18" ht="21" customHeight="1" spans="7:7">
      <c r="G18" s="66"/>
    </row>
  </sheetData>
  <sheetProtection formatCells="0" formatColumns="0" formatRows="0"/>
  <mergeCells count="17">
    <mergeCell ref="A3:Q3"/>
    <mergeCell ref="A5:D5"/>
    <mergeCell ref="A6:C6"/>
    <mergeCell ref="D6:D7"/>
    <mergeCell ref="E5:E7"/>
    <mergeCell ref="F5:F7"/>
    <mergeCell ref="G5:G7"/>
    <mergeCell ref="H5:H7"/>
    <mergeCell ref="I5:I7"/>
    <mergeCell ref="J5:J7"/>
    <mergeCell ref="K5:K7"/>
    <mergeCell ref="L5:L7"/>
    <mergeCell ref="M5:M7"/>
    <mergeCell ref="N5:N7"/>
    <mergeCell ref="O5:O7"/>
    <mergeCell ref="P5:P7"/>
    <mergeCell ref="Q5:Q7"/>
  </mergeCells>
  <printOptions gridLines="1"/>
  <pageMargins left="0.74999998873613" right="0.52" top="0.999999984981507" bottom="0.999999984981507" header="0.499999992490753" footer="0.499999992490753"/>
  <pageSetup paperSize="1" scale="62" orientation="landscape"/>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16"/>
  <sheetViews>
    <sheetView showGridLines="0" showZeros="0" workbookViewId="0">
      <selection activeCell="U8" sqref="U8"/>
    </sheetView>
  </sheetViews>
  <sheetFormatPr defaultColWidth="9.16666666666667" defaultRowHeight="12.75" customHeight="1"/>
  <cols>
    <col min="1" max="3" width="5.33333333333333" customWidth="1"/>
    <col min="4" max="4" width="24.3333333333333" customWidth="1"/>
    <col min="5" max="5" width="11.8333333333333" customWidth="1"/>
    <col min="6" max="6" width="9.16666666666667" customWidth="1"/>
    <col min="7" max="7" width="15.8333333333333" customWidth="1"/>
    <col min="8" max="9" width="11.8333333333333" customWidth="1"/>
    <col min="10" max="10" width="10.6666666666667" customWidth="1"/>
    <col min="11" max="11" width="11.8333333333333" customWidth="1"/>
    <col min="12" max="12" width="13.3333333333333" customWidth="1"/>
    <col min="13" max="13" width="9.33333333333333" customWidth="1"/>
    <col min="14" max="14" width="10.8333333333333" customWidth="1"/>
    <col min="15" max="15" width="10.5" customWidth="1"/>
    <col min="16" max="16" width="16" customWidth="1"/>
    <col min="17" max="17" width="12.6666666666667" customWidth="1"/>
    <col min="18" max="18" width="9.5" customWidth="1"/>
    <col min="19" max="19" width="10.3333333333333" customWidth="1"/>
    <col min="20" max="20" width="12" customWidth="1"/>
    <col min="21" max="21" width="18.6666666666667" customWidth="1"/>
    <col min="22" max="24" width="12" customWidth="1"/>
  </cols>
  <sheetData>
    <row r="1" ht="20.1" customHeight="1" spans="1:24">
      <c r="A1" s="277"/>
      <c r="B1" s="278"/>
      <c r="C1" s="278"/>
      <c r="D1" s="279"/>
      <c r="E1" s="291"/>
      <c r="F1" s="291"/>
      <c r="G1" s="291"/>
      <c r="H1" s="291"/>
      <c r="I1" s="291"/>
      <c r="J1" s="291"/>
      <c r="K1" s="291"/>
      <c r="L1" s="291"/>
      <c r="M1" s="291"/>
      <c r="N1" s="291"/>
      <c r="O1" s="291"/>
      <c r="P1" s="291"/>
      <c r="Q1" s="291"/>
      <c r="R1" s="291"/>
      <c r="S1" s="291"/>
      <c r="T1" s="319"/>
      <c r="U1" s="319"/>
      <c r="V1" s="320"/>
      <c r="W1" s="320"/>
      <c r="X1" s="320"/>
    </row>
    <row r="2" ht="20.1" customHeight="1" spans="1:24">
      <c r="A2" s="298" t="s">
        <v>152</v>
      </c>
      <c r="B2" s="298"/>
      <c r="C2" s="298"/>
      <c r="D2" s="298"/>
      <c r="E2" s="298"/>
      <c r="F2" s="298"/>
      <c r="G2" s="298"/>
      <c r="H2" s="298"/>
      <c r="I2" s="298"/>
      <c r="J2" s="298"/>
      <c r="K2" s="298"/>
      <c r="L2" s="298"/>
      <c r="M2" s="298"/>
      <c r="N2" s="298"/>
      <c r="O2" s="298"/>
      <c r="P2" s="298"/>
      <c r="Q2" s="298"/>
      <c r="R2" s="298"/>
      <c r="S2" s="298"/>
      <c r="T2" s="298"/>
      <c r="U2" s="298"/>
      <c r="V2" s="320"/>
      <c r="W2" s="320"/>
      <c r="X2" s="320"/>
    </row>
    <row r="3" ht="20.1" customHeight="1" spans="1:24">
      <c r="A3" s="207" t="s">
        <v>73</v>
      </c>
      <c r="B3" s="278"/>
      <c r="C3" s="278"/>
      <c r="D3" s="77"/>
      <c r="E3" s="303"/>
      <c r="F3" s="303"/>
      <c r="G3" s="311"/>
      <c r="H3" s="303"/>
      <c r="I3" s="303"/>
      <c r="J3" s="303"/>
      <c r="K3" s="303"/>
      <c r="L3" s="303"/>
      <c r="M3" s="303"/>
      <c r="N3" s="303"/>
      <c r="O3" s="311"/>
      <c r="P3" s="311"/>
      <c r="Q3" s="311"/>
      <c r="R3" s="311"/>
      <c r="S3" s="311"/>
      <c r="T3" s="77"/>
      <c r="U3" s="311" t="s">
        <v>74</v>
      </c>
      <c r="V3" s="77"/>
      <c r="W3" s="77"/>
      <c r="X3" s="72"/>
    </row>
    <row r="4" ht="20.1" customHeight="1" spans="1:24">
      <c r="A4" s="282" t="s">
        <v>91</v>
      </c>
      <c r="B4" s="282"/>
      <c r="C4" s="283"/>
      <c r="D4" s="55" t="s">
        <v>153</v>
      </c>
      <c r="E4" s="318" t="s">
        <v>123</v>
      </c>
      <c r="F4" s="32" t="s">
        <v>154</v>
      </c>
      <c r="G4" s="32"/>
      <c r="H4" s="32"/>
      <c r="I4" s="32"/>
      <c r="J4" s="32"/>
      <c r="K4" s="32" t="s">
        <v>155</v>
      </c>
      <c r="L4" s="32"/>
      <c r="M4" s="32"/>
      <c r="N4" s="32"/>
      <c r="O4" s="32"/>
      <c r="P4" s="32"/>
      <c r="Q4" s="32" t="s">
        <v>156</v>
      </c>
      <c r="R4" s="32" t="s">
        <v>157</v>
      </c>
      <c r="S4" s="32"/>
      <c r="T4" s="32"/>
      <c r="U4" s="32"/>
      <c r="V4" s="279"/>
      <c r="W4" s="279"/>
      <c r="X4" s="279"/>
    </row>
    <row r="5" ht="34.5" customHeight="1" spans="1:24">
      <c r="A5" s="282" t="s">
        <v>94</v>
      </c>
      <c r="B5" s="282" t="s">
        <v>95</v>
      </c>
      <c r="C5" s="283" t="s">
        <v>96</v>
      </c>
      <c r="D5" s="55"/>
      <c r="E5" s="318"/>
      <c r="F5" s="32" t="s">
        <v>82</v>
      </c>
      <c r="G5" s="32" t="s">
        <v>158</v>
      </c>
      <c r="H5" s="32" t="s">
        <v>159</v>
      </c>
      <c r="I5" s="32" t="s">
        <v>160</v>
      </c>
      <c r="J5" s="32" t="s">
        <v>161</v>
      </c>
      <c r="K5" s="32" t="s">
        <v>82</v>
      </c>
      <c r="L5" s="32" t="s">
        <v>162</v>
      </c>
      <c r="M5" s="32" t="s">
        <v>163</v>
      </c>
      <c r="N5" s="32" t="s">
        <v>164</v>
      </c>
      <c r="O5" s="32" t="s">
        <v>165</v>
      </c>
      <c r="P5" s="32" t="s">
        <v>166</v>
      </c>
      <c r="Q5" s="32"/>
      <c r="R5" s="32" t="s">
        <v>82</v>
      </c>
      <c r="S5" s="32" t="s">
        <v>167</v>
      </c>
      <c r="T5" s="2" t="s">
        <v>168</v>
      </c>
      <c r="U5" s="2" t="s">
        <v>157</v>
      </c>
      <c r="V5" s="279"/>
      <c r="W5" s="279"/>
      <c r="X5" s="279"/>
    </row>
    <row r="6" ht="20.1" customHeight="1" spans="1:24">
      <c r="A6" s="120" t="s">
        <v>169</v>
      </c>
      <c r="B6" s="120" t="s">
        <v>169</v>
      </c>
      <c r="C6" s="120" t="s">
        <v>169</v>
      </c>
      <c r="D6" s="285" t="s">
        <v>169</v>
      </c>
      <c r="E6" s="215" t="s">
        <v>170</v>
      </c>
      <c r="F6" s="120"/>
      <c r="G6" s="119" t="s">
        <v>171</v>
      </c>
      <c r="H6" s="119" t="s">
        <v>172</v>
      </c>
      <c r="I6" s="120" t="s">
        <v>173</v>
      </c>
      <c r="J6" s="120" t="s">
        <v>174</v>
      </c>
      <c r="K6" s="120" t="s">
        <v>175</v>
      </c>
      <c r="L6" s="120" t="s">
        <v>176</v>
      </c>
      <c r="M6" s="120" t="s">
        <v>177</v>
      </c>
      <c r="N6" s="120" t="s">
        <v>114</v>
      </c>
      <c r="O6" s="120" t="s">
        <v>178</v>
      </c>
      <c r="P6" s="120" t="s">
        <v>179</v>
      </c>
      <c r="Q6" s="121">
        <v>14</v>
      </c>
      <c r="R6" s="120" t="s">
        <v>180</v>
      </c>
      <c r="S6" s="120" t="s">
        <v>181</v>
      </c>
      <c r="T6" s="321">
        <v>17</v>
      </c>
      <c r="U6" s="321">
        <v>18</v>
      </c>
      <c r="V6" s="279"/>
      <c r="W6" s="279"/>
      <c r="X6" s="279"/>
    </row>
    <row r="7" s="70" customFormat="1" ht="30" customHeight="1" spans="1:24">
      <c r="A7" s="286"/>
      <c r="B7" s="286"/>
      <c r="C7" s="286"/>
      <c r="D7" s="287" t="s">
        <v>82</v>
      </c>
      <c r="E7" s="308">
        <v>411.3</v>
      </c>
      <c r="F7" s="174">
        <v>308.47</v>
      </c>
      <c r="G7" s="225">
        <v>191.49</v>
      </c>
      <c r="H7" s="159">
        <v>101.02</v>
      </c>
      <c r="I7" s="174">
        <v>15.96</v>
      </c>
      <c r="J7" s="205">
        <v>0</v>
      </c>
      <c r="K7" s="174">
        <v>65.81</v>
      </c>
      <c r="L7" s="205">
        <v>49.35</v>
      </c>
      <c r="M7" s="159">
        <v>0</v>
      </c>
      <c r="N7" s="159">
        <v>16.46</v>
      </c>
      <c r="O7" s="159">
        <v>0</v>
      </c>
      <c r="P7" s="159">
        <v>0</v>
      </c>
      <c r="Q7" s="159">
        <v>37.02</v>
      </c>
      <c r="R7" s="174">
        <v>0</v>
      </c>
      <c r="S7" s="225">
        <v>0</v>
      </c>
      <c r="T7" s="116">
        <v>0</v>
      </c>
      <c r="U7" s="95">
        <v>0</v>
      </c>
      <c r="V7" s="322"/>
      <c r="W7" s="322"/>
      <c r="X7" s="322"/>
    </row>
    <row r="8" ht="30" customHeight="1" spans="1:24">
      <c r="A8" s="286"/>
      <c r="B8" s="286"/>
      <c r="C8" s="286"/>
      <c r="D8" s="287" t="s">
        <v>73</v>
      </c>
      <c r="E8" s="308">
        <v>411.3</v>
      </c>
      <c r="F8" s="174">
        <v>308.47</v>
      </c>
      <c r="G8" s="225">
        <v>191.49</v>
      </c>
      <c r="H8" s="159">
        <v>101.02</v>
      </c>
      <c r="I8" s="174">
        <v>15.96</v>
      </c>
      <c r="J8" s="205">
        <v>0</v>
      </c>
      <c r="K8" s="174">
        <v>65.81</v>
      </c>
      <c r="L8" s="205">
        <v>49.35</v>
      </c>
      <c r="M8" s="159">
        <v>0</v>
      </c>
      <c r="N8" s="159">
        <v>16.46</v>
      </c>
      <c r="O8" s="159">
        <v>0</v>
      </c>
      <c r="P8" s="159">
        <v>0</v>
      </c>
      <c r="Q8" s="159">
        <v>37.02</v>
      </c>
      <c r="R8" s="174">
        <v>0</v>
      </c>
      <c r="S8" s="225">
        <v>0</v>
      </c>
      <c r="T8" s="116">
        <v>0</v>
      </c>
      <c r="U8" s="95">
        <v>0</v>
      </c>
      <c r="V8" s="279"/>
      <c r="W8" s="279"/>
      <c r="X8" s="279"/>
    </row>
    <row r="9" ht="30" customHeight="1" spans="1:24">
      <c r="A9" s="286" t="s">
        <v>97</v>
      </c>
      <c r="B9" s="286" t="s">
        <v>100</v>
      </c>
      <c r="C9" s="286" t="s">
        <v>104</v>
      </c>
      <c r="D9" s="287" t="s">
        <v>182</v>
      </c>
      <c r="E9" s="308">
        <v>394.84</v>
      </c>
      <c r="F9" s="174">
        <v>308.47</v>
      </c>
      <c r="G9" s="225">
        <v>191.49</v>
      </c>
      <c r="H9" s="159">
        <v>101.02</v>
      </c>
      <c r="I9" s="174">
        <v>15.96</v>
      </c>
      <c r="J9" s="205">
        <v>0</v>
      </c>
      <c r="K9" s="174">
        <v>49.35</v>
      </c>
      <c r="L9" s="205">
        <v>49.35</v>
      </c>
      <c r="M9" s="159">
        <v>0</v>
      </c>
      <c r="N9" s="159">
        <v>0</v>
      </c>
      <c r="O9" s="159">
        <v>0</v>
      </c>
      <c r="P9" s="159">
        <v>0</v>
      </c>
      <c r="Q9" s="159">
        <v>37.02</v>
      </c>
      <c r="R9" s="174">
        <v>0</v>
      </c>
      <c r="S9" s="225">
        <v>0</v>
      </c>
      <c r="T9" s="116">
        <v>0</v>
      </c>
      <c r="U9" s="95">
        <v>0</v>
      </c>
      <c r="V9" s="279"/>
      <c r="W9" s="279"/>
      <c r="X9" s="279"/>
    </row>
    <row r="10" ht="30" customHeight="1" spans="1:24">
      <c r="A10" s="286" t="s">
        <v>111</v>
      </c>
      <c r="B10" s="286" t="s">
        <v>114</v>
      </c>
      <c r="C10" s="286" t="s">
        <v>104</v>
      </c>
      <c r="D10" s="287" t="s">
        <v>183</v>
      </c>
      <c r="E10" s="308">
        <v>16.46</v>
      </c>
      <c r="F10" s="174">
        <v>0</v>
      </c>
      <c r="G10" s="225">
        <v>0</v>
      </c>
      <c r="H10" s="159">
        <v>0</v>
      </c>
      <c r="I10" s="174">
        <v>0</v>
      </c>
      <c r="J10" s="205">
        <v>0</v>
      </c>
      <c r="K10" s="174">
        <v>16.46</v>
      </c>
      <c r="L10" s="205">
        <v>0</v>
      </c>
      <c r="M10" s="159">
        <v>0</v>
      </c>
      <c r="N10" s="159">
        <v>16.46</v>
      </c>
      <c r="O10" s="159">
        <v>0</v>
      </c>
      <c r="P10" s="159">
        <v>0</v>
      </c>
      <c r="Q10" s="159">
        <v>0</v>
      </c>
      <c r="R10" s="174">
        <v>0</v>
      </c>
      <c r="S10" s="225">
        <v>0</v>
      </c>
      <c r="T10" s="116">
        <v>0</v>
      </c>
      <c r="U10" s="95">
        <v>0</v>
      </c>
      <c r="V10" s="279"/>
      <c r="W10" s="279"/>
      <c r="X10" s="279"/>
    </row>
    <row r="11" ht="30" customHeight="1" spans="1:24">
      <c r="A11" s="277"/>
      <c r="B11" s="278"/>
      <c r="C11" s="278"/>
      <c r="D11" s="279"/>
      <c r="E11" s="291"/>
      <c r="F11" s="291"/>
      <c r="G11" s="291"/>
      <c r="H11" s="291"/>
      <c r="I11" s="291"/>
      <c r="J11" s="291"/>
      <c r="K11" s="291"/>
      <c r="L11" s="291"/>
      <c r="M11" s="291"/>
      <c r="N11" s="291"/>
      <c r="O11" s="291"/>
      <c r="P11" s="291"/>
      <c r="Q11" s="291"/>
      <c r="R11" s="291"/>
      <c r="S11" s="291"/>
      <c r="T11" s="279"/>
      <c r="U11" s="279"/>
      <c r="V11" s="279"/>
      <c r="W11" s="279"/>
      <c r="X11" s="279"/>
    </row>
    <row r="12" ht="30" customHeight="1" spans="1:24">
      <c r="A12" s="277"/>
      <c r="B12" s="278"/>
      <c r="C12" s="278"/>
      <c r="D12" s="279"/>
      <c r="E12" s="291"/>
      <c r="F12" s="291"/>
      <c r="G12" s="291"/>
      <c r="H12" s="291"/>
      <c r="I12" s="291"/>
      <c r="J12" s="291"/>
      <c r="K12" s="291"/>
      <c r="L12" s="291"/>
      <c r="M12" s="291"/>
      <c r="N12" s="291"/>
      <c r="O12" s="291"/>
      <c r="P12" s="291"/>
      <c r="Q12" s="291"/>
      <c r="R12" s="291"/>
      <c r="S12" s="291"/>
      <c r="T12" s="279"/>
      <c r="U12" s="279"/>
      <c r="V12" s="279"/>
      <c r="W12" s="279"/>
      <c r="X12" s="279"/>
    </row>
    <row r="13" ht="30" customHeight="1" spans="1:24">
      <c r="A13" s="277"/>
      <c r="B13" s="278"/>
      <c r="C13" s="278"/>
      <c r="D13" s="279"/>
      <c r="E13" s="291"/>
      <c r="F13" s="291"/>
      <c r="G13" s="291"/>
      <c r="H13" s="291"/>
      <c r="I13" s="291"/>
      <c r="J13" s="291"/>
      <c r="K13" s="291"/>
      <c r="L13" s="291"/>
      <c r="M13" s="291"/>
      <c r="N13" s="291"/>
      <c r="O13" s="291"/>
      <c r="P13" s="291"/>
      <c r="Q13" s="291"/>
      <c r="R13" s="291"/>
      <c r="S13" s="291"/>
      <c r="T13" s="279"/>
      <c r="U13" s="279"/>
      <c r="V13" s="279"/>
      <c r="W13" s="279"/>
      <c r="X13" s="279"/>
    </row>
    <row r="14" ht="30" customHeight="1" spans="1:24">
      <c r="A14" s="277"/>
      <c r="B14" s="278"/>
      <c r="C14" s="278"/>
      <c r="D14" s="279"/>
      <c r="E14" s="291"/>
      <c r="F14" s="291"/>
      <c r="G14" s="291"/>
      <c r="H14" s="291"/>
      <c r="I14" s="291"/>
      <c r="J14" s="291"/>
      <c r="K14" s="291"/>
      <c r="L14" s="291"/>
      <c r="M14" s="291"/>
      <c r="N14" s="291"/>
      <c r="O14" s="291"/>
      <c r="P14" s="291"/>
      <c r="Q14" s="291"/>
      <c r="R14" s="291"/>
      <c r="S14" s="291"/>
      <c r="T14" s="279"/>
      <c r="U14" s="279"/>
      <c r="V14" s="279"/>
      <c r="W14" s="279"/>
      <c r="X14" s="279"/>
    </row>
    <row r="15" ht="30" customHeight="1" spans="1:24">
      <c r="A15" s="277"/>
      <c r="B15" s="278"/>
      <c r="C15" s="278"/>
      <c r="D15" s="279"/>
      <c r="E15" s="291"/>
      <c r="F15" s="291"/>
      <c r="G15" s="291"/>
      <c r="H15" s="291"/>
      <c r="I15" s="291"/>
      <c r="J15" s="291"/>
      <c r="K15" s="291"/>
      <c r="L15" s="291"/>
      <c r="M15" s="291"/>
      <c r="N15" s="291"/>
      <c r="O15" s="291"/>
      <c r="P15" s="291"/>
      <c r="Q15" s="291"/>
      <c r="R15" s="291"/>
      <c r="S15" s="291"/>
      <c r="T15" s="279"/>
      <c r="U15" s="279"/>
      <c r="V15" s="279"/>
      <c r="W15" s="279"/>
      <c r="X15" s="279"/>
    </row>
    <row r="16" ht="30" customHeight="1" spans="1:24">
      <c r="A16" s="277"/>
      <c r="B16" s="278"/>
      <c r="C16" s="278"/>
      <c r="D16" s="279"/>
      <c r="E16" s="291"/>
      <c r="F16" s="291"/>
      <c r="G16" s="291"/>
      <c r="H16" s="291"/>
      <c r="I16" s="291"/>
      <c r="J16" s="291"/>
      <c r="K16" s="291"/>
      <c r="L16" s="291"/>
      <c r="M16" s="291"/>
      <c r="N16" s="291"/>
      <c r="O16" s="291"/>
      <c r="P16" s="291"/>
      <c r="Q16" s="291"/>
      <c r="R16" s="291"/>
      <c r="S16" s="291"/>
      <c r="T16" s="279"/>
      <c r="U16" s="279"/>
      <c r="V16" s="279"/>
      <c r="W16" s="279"/>
      <c r="X16" s="279"/>
    </row>
  </sheetData>
  <sheetProtection formatCells="0" formatColumns="0" formatRows="0"/>
  <mergeCells count="8">
    <mergeCell ref="A2:U2"/>
    <mergeCell ref="A4:C4"/>
    <mergeCell ref="F4:J4"/>
    <mergeCell ref="K4:P4"/>
    <mergeCell ref="R4:U4"/>
    <mergeCell ref="D4:D5"/>
    <mergeCell ref="E4:E5"/>
    <mergeCell ref="Q4:Q5"/>
  </mergeCells>
  <printOptions horizontalCentered="1"/>
  <pageMargins left="0.511811023622047" right="0.511811023622047" top="0.62992125984252" bottom="0.64" header="0.511811023622047" footer="0.433070866141732"/>
  <pageSetup paperSize="9" scale="68" orientation="landscape"/>
  <headerFooter alignWithMargins="0">
    <oddFooter>&amp;C第 &amp;P 页，共 &amp;N 页</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20"/>
  <sheetViews>
    <sheetView showGridLines="0" showZeros="0" workbookViewId="0">
      <selection activeCell="G7" sqref="G7"/>
    </sheetView>
  </sheetViews>
  <sheetFormatPr defaultColWidth="9.16666666666667" defaultRowHeight="12.75" customHeight="1"/>
  <cols>
    <col min="1" max="5" width="13.8333333333333" customWidth="1"/>
    <col min="6" max="6" width="14.3333333333333" customWidth="1"/>
    <col min="7" max="7" width="20" customWidth="1"/>
    <col min="8" max="8" width="23.1666666666667" customWidth="1"/>
    <col min="9" max="9" width="13.8333333333333" customWidth="1"/>
    <col min="10" max="10" width="28.5" customWidth="1"/>
    <col min="11" max="11" width="15.1666666666667" customWidth="1"/>
    <col min="12" max="12" width="20" customWidth="1"/>
    <col min="13" max="13" width="30" customWidth="1"/>
    <col min="14" max="14" width="16.5" customWidth="1"/>
    <col min="15" max="17" width="13.8333333333333" customWidth="1"/>
  </cols>
  <sheetData>
    <row r="1" ht="20.25" customHeight="1" spans="1:1">
      <c r="A1" s="66"/>
    </row>
    <row r="2" ht="45" customHeight="1" spans="7:8">
      <c r="G2" s="152" t="s">
        <v>184</v>
      </c>
      <c r="H2" s="152"/>
    </row>
    <row r="3" ht="27.75" customHeight="1" spans="1:1">
      <c r="A3" s="239" t="s">
        <v>73</v>
      </c>
    </row>
    <row r="4" ht="36.75" customHeight="1" spans="1:13">
      <c r="A4" s="81" t="s">
        <v>91</v>
      </c>
      <c r="B4" s="81"/>
      <c r="C4" s="81"/>
      <c r="D4" s="81"/>
      <c r="E4" s="118" t="s">
        <v>123</v>
      </c>
      <c r="F4" s="118" t="s">
        <v>144</v>
      </c>
      <c r="G4" s="118"/>
      <c r="H4" s="118"/>
      <c r="I4" s="118"/>
      <c r="J4" s="118"/>
      <c r="K4" s="118" t="s">
        <v>148</v>
      </c>
      <c r="L4" s="118"/>
      <c r="M4" s="118"/>
    </row>
    <row r="5" ht="36.75" customHeight="1" spans="1:13">
      <c r="A5" s="313" t="s">
        <v>94</v>
      </c>
      <c r="B5" s="226" t="s">
        <v>95</v>
      </c>
      <c r="C5" s="226" t="s">
        <v>96</v>
      </c>
      <c r="D5" s="226" t="s">
        <v>92</v>
      </c>
      <c r="E5" s="118"/>
      <c r="F5" s="156" t="s">
        <v>82</v>
      </c>
      <c r="G5" s="314" t="s">
        <v>185</v>
      </c>
      <c r="H5" s="314" t="s">
        <v>155</v>
      </c>
      <c r="I5" s="314" t="s">
        <v>156</v>
      </c>
      <c r="J5" s="314" t="s">
        <v>157</v>
      </c>
      <c r="K5" s="156" t="s">
        <v>82</v>
      </c>
      <c r="L5" s="314" t="s">
        <v>127</v>
      </c>
      <c r="M5" s="314" t="s">
        <v>186</v>
      </c>
    </row>
    <row r="6" s="70" customFormat="1" ht="36" customHeight="1" spans="1:13">
      <c r="A6" s="301"/>
      <c r="B6" s="301"/>
      <c r="C6" s="301"/>
      <c r="D6" s="301" t="s">
        <v>82</v>
      </c>
      <c r="E6" s="242">
        <v>411.3</v>
      </c>
      <c r="F6" s="243">
        <v>411.3</v>
      </c>
      <c r="G6" s="315">
        <v>308.47</v>
      </c>
      <c r="H6" s="243">
        <v>65.81</v>
      </c>
      <c r="I6" s="243">
        <v>37.02</v>
      </c>
      <c r="J6" s="242">
        <v>0</v>
      </c>
      <c r="K6" s="243">
        <v>0</v>
      </c>
      <c r="L6" s="315">
        <v>0</v>
      </c>
      <c r="M6" s="243">
        <v>0</v>
      </c>
    </row>
    <row r="7" ht="36" customHeight="1" spans="1:13">
      <c r="A7" s="301"/>
      <c r="B7" s="301"/>
      <c r="C7" s="301"/>
      <c r="D7" s="301"/>
      <c r="E7" s="242">
        <v>411.3</v>
      </c>
      <c r="F7" s="243">
        <v>411.3</v>
      </c>
      <c r="G7" s="315">
        <v>308.47</v>
      </c>
      <c r="H7" s="243">
        <v>65.81</v>
      </c>
      <c r="I7" s="243">
        <v>37.02</v>
      </c>
      <c r="J7" s="242">
        <v>0</v>
      </c>
      <c r="K7" s="243">
        <v>0</v>
      </c>
      <c r="L7" s="315">
        <v>0</v>
      </c>
      <c r="M7" s="243">
        <v>0</v>
      </c>
    </row>
    <row r="8" ht="36" customHeight="1" spans="1:13">
      <c r="A8" s="301" t="s">
        <v>97</v>
      </c>
      <c r="B8" s="301" t="s">
        <v>100</v>
      </c>
      <c r="C8" s="301" t="s">
        <v>104</v>
      </c>
      <c r="D8" s="301" t="s">
        <v>139</v>
      </c>
      <c r="E8" s="242">
        <v>394.84</v>
      </c>
      <c r="F8" s="243">
        <v>394.84</v>
      </c>
      <c r="G8" s="315">
        <v>308.47</v>
      </c>
      <c r="H8" s="243">
        <v>49.35</v>
      </c>
      <c r="I8" s="243">
        <v>37.02</v>
      </c>
      <c r="J8" s="242">
        <v>0</v>
      </c>
      <c r="K8" s="243">
        <v>0</v>
      </c>
      <c r="L8" s="315">
        <v>0</v>
      </c>
      <c r="M8" s="243">
        <v>0</v>
      </c>
    </row>
    <row r="9" ht="36" customHeight="1" spans="1:13">
      <c r="A9" s="301" t="s">
        <v>111</v>
      </c>
      <c r="B9" s="301" t="s">
        <v>114</v>
      </c>
      <c r="C9" s="301" t="s">
        <v>104</v>
      </c>
      <c r="D9" s="301" t="s">
        <v>142</v>
      </c>
      <c r="E9" s="242">
        <v>16.46</v>
      </c>
      <c r="F9" s="243">
        <v>16.46</v>
      </c>
      <c r="G9" s="315">
        <v>0</v>
      </c>
      <c r="H9" s="243">
        <v>16.46</v>
      </c>
      <c r="I9" s="243">
        <v>0</v>
      </c>
      <c r="J9" s="242">
        <v>0</v>
      </c>
      <c r="K9" s="243">
        <v>0</v>
      </c>
      <c r="L9" s="315">
        <v>0</v>
      </c>
      <c r="M9" s="243">
        <v>0</v>
      </c>
    </row>
    <row r="10" customHeight="1" spans="3:13">
      <c r="C10" s="66"/>
      <c r="F10" s="66"/>
      <c r="G10" s="66"/>
      <c r="H10" s="66"/>
      <c r="K10" s="66"/>
      <c r="M10" s="66"/>
    </row>
    <row r="11" customHeight="1" spans="2:13">
      <c r="B11" s="66"/>
      <c r="C11" s="66"/>
      <c r="F11" s="66"/>
      <c r="G11" s="66"/>
      <c r="H11" s="66"/>
      <c r="J11" s="66"/>
      <c r="K11" s="66"/>
      <c r="M11" s="66"/>
    </row>
    <row r="12" customHeight="1" spans="7:8">
      <c r="G12" s="66"/>
      <c r="H12" s="66"/>
    </row>
    <row r="13" ht="36" customHeight="1"/>
    <row r="14" ht="36" customHeight="1"/>
    <row r="15" ht="36" customHeight="1" spans="7:7">
      <c r="G15" s="66"/>
    </row>
    <row r="16" ht="36" customHeight="1" spans="10:13">
      <c r="J16" s="317"/>
      <c r="M16" s="66"/>
    </row>
    <row r="17" ht="36" customHeight="1"/>
    <row r="18" ht="36" customHeight="1" spans="4:8">
      <c r="D18" s="66"/>
      <c r="H18" s="316"/>
    </row>
    <row r="19" ht="36" customHeight="1"/>
    <row r="20" ht="36" customHeight="1" spans="5:5">
      <c r="E20" s="66"/>
    </row>
  </sheetData>
  <sheetProtection formatCells="0" formatColumns="0" formatRows="0"/>
  <mergeCells count="5">
    <mergeCell ref="G2:H2"/>
    <mergeCell ref="A4:D4"/>
    <mergeCell ref="F4:J4"/>
    <mergeCell ref="K4:M4"/>
    <mergeCell ref="E4:E5"/>
  </mergeCells>
  <printOptions gridLines="1"/>
  <pageMargins left="0.74999998873613" right="0.45" top="0.999999984981507" bottom="0.999999984981507" header="0.499999992490753" footer="0.499999992490753"/>
  <pageSetup paperSize="1" scale="65" orientation="landscape"/>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9"/>
  <sheetViews>
    <sheetView showGridLines="0" showZeros="0" topLeftCell="G1" workbookViewId="0">
      <selection activeCell="Q10" sqref="Q10"/>
    </sheetView>
  </sheetViews>
  <sheetFormatPr defaultColWidth="9.16666666666667" defaultRowHeight="12.75" customHeight="1"/>
  <cols>
    <col min="1" max="3" width="5.5" customWidth="1"/>
    <col min="4" max="4" width="28.6666666666667" customWidth="1"/>
    <col min="5" max="10" width="11.8333333333333" customWidth="1"/>
    <col min="11" max="11" width="9.16666666666667" customWidth="1"/>
    <col min="12" max="14" width="11.8333333333333" customWidth="1"/>
    <col min="15" max="15" width="9.16666666666667" customWidth="1"/>
    <col min="16" max="18" width="11.8333333333333" customWidth="1"/>
    <col min="19" max="19" width="9.16666666666667" customWidth="1"/>
    <col min="20" max="23" width="12.1666666666667" customWidth="1"/>
    <col min="24" max="24" width="9.16666666666667" customWidth="1"/>
    <col min="25" max="25" width="11.8333333333333" customWidth="1"/>
  </cols>
  <sheetData>
    <row r="1" ht="20.1" customHeight="1" spans="1:25">
      <c r="A1" s="277"/>
      <c r="B1" s="278"/>
      <c r="C1" s="278"/>
      <c r="D1" s="279"/>
      <c r="E1" s="291"/>
      <c r="F1" s="291"/>
      <c r="G1" s="291"/>
      <c r="H1" s="291"/>
      <c r="I1" s="291"/>
      <c r="J1" s="291"/>
      <c r="K1" s="291"/>
      <c r="L1" s="291"/>
      <c r="M1" s="291"/>
      <c r="N1" s="291"/>
      <c r="O1" s="291"/>
      <c r="P1" s="291"/>
      <c r="Q1" s="291"/>
      <c r="R1" s="291"/>
      <c r="S1" s="291"/>
      <c r="T1" s="291"/>
      <c r="U1" s="291"/>
      <c r="V1" s="291"/>
      <c r="W1" s="291"/>
      <c r="X1" s="291"/>
      <c r="Y1" s="279"/>
    </row>
    <row r="2" ht="44.25" customHeight="1" spans="1:25">
      <c r="A2" s="298" t="s">
        <v>187</v>
      </c>
      <c r="B2" s="298"/>
      <c r="C2" s="298"/>
      <c r="D2" s="298"/>
      <c r="E2" s="298"/>
      <c r="F2" s="298"/>
      <c r="G2" s="298"/>
      <c r="H2" s="298"/>
      <c r="I2" s="298"/>
      <c r="J2" s="298"/>
      <c r="K2" s="298"/>
      <c r="L2" s="298"/>
      <c r="M2" s="298"/>
      <c r="N2" s="298"/>
      <c r="O2" s="298"/>
      <c r="P2" s="298"/>
      <c r="Q2" s="298"/>
      <c r="R2" s="298"/>
      <c r="S2" s="298"/>
      <c r="T2" s="298"/>
      <c r="U2" s="298"/>
      <c r="V2" s="298"/>
      <c r="W2" s="298"/>
      <c r="X2" s="298"/>
      <c r="Y2" s="298"/>
    </row>
    <row r="3" ht="44.25" customHeight="1" spans="1:25">
      <c r="A3" s="207"/>
      <c r="B3" s="278"/>
      <c r="C3" s="278"/>
      <c r="D3" s="77"/>
      <c r="E3" s="303"/>
      <c r="F3" s="303"/>
      <c r="G3" s="303"/>
      <c r="H3" s="303"/>
      <c r="I3" s="303"/>
      <c r="J3" s="303"/>
      <c r="K3" s="303"/>
      <c r="L3" s="303"/>
      <c r="M3" s="303"/>
      <c r="N3" s="303"/>
      <c r="O3" s="303"/>
      <c r="P3" s="303"/>
      <c r="Q3" s="303"/>
      <c r="R3" s="303"/>
      <c r="S3" s="303"/>
      <c r="T3" s="303"/>
      <c r="U3" s="303"/>
      <c r="V3" s="303"/>
      <c r="W3" s="303"/>
      <c r="X3" s="303"/>
      <c r="Y3" s="311" t="s">
        <v>74</v>
      </c>
    </row>
    <row r="4" ht="20.1" customHeight="1" spans="1:25">
      <c r="A4" s="20" t="s">
        <v>91</v>
      </c>
      <c r="B4" s="20"/>
      <c r="C4" s="292"/>
      <c r="D4" s="55" t="s">
        <v>153</v>
      </c>
      <c r="E4" s="284" t="s">
        <v>188</v>
      </c>
      <c r="F4" s="20" t="s">
        <v>189</v>
      </c>
      <c r="G4" s="20" t="s">
        <v>190</v>
      </c>
      <c r="H4" s="20" t="s">
        <v>191</v>
      </c>
      <c r="I4" s="20" t="s">
        <v>192</v>
      </c>
      <c r="J4" s="20" t="s">
        <v>193</v>
      </c>
      <c r="K4" s="20" t="s">
        <v>194</v>
      </c>
      <c r="L4" s="20" t="s">
        <v>195</v>
      </c>
      <c r="M4" s="20" t="s">
        <v>196</v>
      </c>
      <c r="N4" s="20" t="s">
        <v>197</v>
      </c>
      <c r="O4" s="20" t="s">
        <v>198</v>
      </c>
      <c r="P4" s="20" t="s">
        <v>199</v>
      </c>
      <c r="Q4" s="20" t="s">
        <v>200</v>
      </c>
      <c r="R4" s="2" t="s">
        <v>201</v>
      </c>
      <c r="S4" s="2" t="s">
        <v>202</v>
      </c>
      <c r="T4" s="2" t="s">
        <v>203</v>
      </c>
      <c r="U4" s="2" t="s">
        <v>204</v>
      </c>
      <c r="V4" s="20" t="s">
        <v>205</v>
      </c>
      <c r="W4" s="20" t="s">
        <v>206</v>
      </c>
      <c r="X4" s="20" t="s">
        <v>207</v>
      </c>
      <c r="Y4" s="2" t="s">
        <v>208</v>
      </c>
    </row>
    <row r="5" ht="20.1" customHeight="1" spans="1:25">
      <c r="A5" s="20" t="s">
        <v>94</v>
      </c>
      <c r="B5" s="20" t="s">
        <v>95</v>
      </c>
      <c r="C5" s="292" t="s">
        <v>96</v>
      </c>
      <c r="D5" s="55"/>
      <c r="E5" s="284"/>
      <c r="F5" s="20"/>
      <c r="G5" s="20"/>
      <c r="H5" s="182"/>
      <c r="I5" s="20"/>
      <c r="J5" s="20"/>
      <c r="K5" s="20"/>
      <c r="L5" s="20"/>
      <c r="M5" s="20"/>
      <c r="N5" s="20"/>
      <c r="O5" s="20"/>
      <c r="P5" s="20"/>
      <c r="Q5" s="20"/>
      <c r="R5" s="2"/>
      <c r="S5" s="2"/>
      <c r="T5" s="2"/>
      <c r="U5" s="2"/>
      <c r="V5" s="20"/>
      <c r="W5" s="20"/>
      <c r="X5" s="20"/>
      <c r="Y5" s="2"/>
    </row>
    <row r="6" ht="20.1" customHeight="1" spans="1:25">
      <c r="A6" s="120" t="s">
        <v>169</v>
      </c>
      <c r="B6" s="120" t="s">
        <v>169</v>
      </c>
      <c r="C6" s="120" t="s">
        <v>169</v>
      </c>
      <c r="D6" s="285" t="s">
        <v>169</v>
      </c>
      <c r="E6" s="120" t="s">
        <v>170</v>
      </c>
      <c r="F6" s="120" t="s">
        <v>171</v>
      </c>
      <c r="G6" s="304" t="s">
        <v>172</v>
      </c>
      <c r="H6" s="305">
        <v>4</v>
      </c>
      <c r="I6" s="310" t="s">
        <v>209</v>
      </c>
      <c r="J6" s="120" t="s">
        <v>174</v>
      </c>
      <c r="K6" s="120"/>
      <c r="L6" s="120" t="s">
        <v>175</v>
      </c>
      <c r="M6" s="120" t="s">
        <v>210</v>
      </c>
      <c r="N6" s="120" t="s">
        <v>176</v>
      </c>
      <c r="O6" s="120" t="s">
        <v>177</v>
      </c>
      <c r="P6" s="120" t="s">
        <v>114</v>
      </c>
      <c r="Q6" s="120" t="s">
        <v>178</v>
      </c>
      <c r="R6" s="120" t="s">
        <v>179</v>
      </c>
      <c r="S6" s="120" t="s">
        <v>211</v>
      </c>
      <c r="T6" s="120" t="s">
        <v>181</v>
      </c>
      <c r="U6" s="120" t="s">
        <v>212</v>
      </c>
      <c r="V6" s="120" t="s">
        <v>213</v>
      </c>
      <c r="W6" s="120" t="s">
        <v>214</v>
      </c>
      <c r="X6" s="120" t="s">
        <v>215</v>
      </c>
      <c r="Y6" s="120" t="s">
        <v>216</v>
      </c>
    </row>
    <row r="7" s="70" customFormat="1" ht="30" customHeight="1" spans="1:25">
      <c r="A7" s="286"/>
      <c r="B7" s="286"/>
      <c r="C7" s="286"/>
      <c r="D7" s="306" t="s">
        <v>82</v>
      </c>
      <c r="E7" s="307">
        <f t="shared" ref="E7:E9" si="0">SUM(F7:Y7)</f>
        <v>149</v>
      </c>
      <c r="F7" s="308">
        <f>F8</f>
        <v>13.8</v>
      </c>
      <c r="G7" s="309">
        <f t="shared" ref="G7:Y7" si="1">G8</f>
        <v>0</v>
      </c>
      <c r="H7" s="309">
        <f t="shared" si="1"/>
        <v>0</v>
      </c>
      <c r="I7" s="309">
        <f t="shared" si="1"/>
        <v>0</v>
      </c>
      <c r="J7" s="309">
        <f t="shared" si="1"/>
        <v>0</v>
      </c>
      <c r="K7" s="307">
        <f t="shared" si="1"/>
        <v>0</v>
      </c>
      <c r="L7" s="308">
        <f t="shared" si="1"/>
        <v>0</v>
      </c>
      <c r="M7" s="309">
        <f t="shared" si="1"/>
        <v>0</v>
      </c>
      <c r="N7" s="309">
        <f t="shared" si="1"/>
        <v>0</v>
      </c>
      <c r="O7" s="307">
        <f t="shared" si="1"/>
        <v>0</v>
      </c>
      <c r="P7" s="308">
        <f t="shared" si="1"/>
        <v>3.25</v>
      </c>
      <c r="Q7" s="309">
        <f t="shared" si="1"/>
        <v>45</v>
      </c>
      <c r="R7" s="309">
        <f t="shared" si="1"/>
        <v>66</v>
      </c>
      <c r="S7" s="307">
        <f t="shared" si="1"/>
        <v>0</v>
      </c>
      <c r="T7" s="308">
        <f t="shared" si="1"/>
        <v>8.38</v>
      </c>
      <c r="U7" s="309">
        <f t="shared" si="1"/>
        <v>12.57</v>
      </c>
      <c r="V7" s="309">
        <f t="shared" si="1"/>
        <v>0</v>
      </c>
      <c r="W7" s="309">
        <f t="shared" si="1"/>
        <v>0</v>
      </c>
      <c r="X7" s="307">
        <f t="shared" si="1"/>
        <v>0</v>
      </c>
      <c r="Y7" s="312">
        <f t="shared" si="1"/>
        <v>0</v>
      </c>
    </row>
    <row r="8" ht="30" customHeight="1" spans="1:25">
      <c r="A8" s="286"/>
      <c r="B8" s="286"/>
      <c r="C8" s="286"/>
      <c r="D8" s="306" t="s">
        <v>73</v>
      </c>
      <c r="E8" s="307">
        <f t="shared" si="0"/>
        <v>149</v>
      </c>
      <c r="F8" s="308">
        <f>F9</f>
        <v>13.8</v>
      </c>
      <c r="G8" s="309">
        <f t="shared" ref="G8:Y8" si="2">G9</f>
        <v>0</v>
      </c>
      <c r="H8" s="309">
        <f t="shared" si="2"/>
        <v>0</v>
      </c>
      <c r="I8" s="309">
        <f t="shared" si="2"/>
        <v>0</v>
      </c>
      <c r="J8" s="309">
        <f t="shared" si="2"/>
        <v>0</v>
      </c>
      <c r="K8" s="307">
        <f t="shared" si="2"/>
        <v>0</v>
      </c>
      <c r="L8" s="308">
        <f t="shared" si="2"/>
        <v>0</v>
      </c>
      <c r="M8" s="309">
        <f t="shared" si="2"/>
        <v>0</v>
      </c>
      <c r="N8" s="309">
        <f t="shared" si="2"/>
        <v>0</v>
      </c>
      <c r="O8" s="307">
        <f t="shared" si="2"/>
        <v>0</v>
      </c>
      <c r="P8" s="308">
        <f t="shared" si="2"/>
        <v>3.25</v>
      </c>
      <c r="Q8" s="309">
        <f t="shared" si="2"/>
        <v>45</v>
      </c>
      <c r="R8" s="309">
        <f t="shared" si="2"/>
        <v>66</v>
      </c>
      <c r="S8" s="307">
        <f t="shared" si="2"/>
        <v>0</v>
      </c>
      <c r="T8" s="308">
        <f t="shared" si="2"/>
        <v>8.38</v>
      </c>
      <c r="U8" s="309">
        <f t="shared" si="2"/>
        <v>12.57</v>
      </c>
      <c r="V8" s="309">
        <f t="shared" si="2"/>
        <v>0</v>
      </c>
      <c r="W8" s="309">
        <f t="shared" si="2"/>
        <v>0</v>
      </c>
      <c r="X8" s="307">
        <f t="shared" si="2"/>
        <v>0</v>
      </c>
      <c r="Y8" s="312">
        <f t="shared" si="2"/>
        <v>0</v>
      </c>
    </row>
    <row r="9" ht="30" customHeight="1" spans="1:25">
      <c r="A9" s="286" t="s">
        <v>97</v>
      </c>
      <c r="B9" s="286" t="s">
        <v>100</v>
      </c>
      <c r="C9" s="286" t="s">
        <v>104</v>
      </c>
      <c r="D9" s="306" t="s">
        <v>182</v>
      </c>
      <c r="E9" s="307">
        <f t="shared" si="0"/>
        <v>149</v>
      </c>
      <c r="F9" s="308">
        <v>13.8</v>
      </c>
      <c r="G9" s="309">
        <v>0</v>
      </c>
      <c r="H9" s="309">
        <v>0</v>
      </c>
      <c r="I9" s="309">
        <v>0</v>
      </c>
      <c r="J9" s="309">
        <v>0</v>
      </c>
      <c r="K9" s="307">
        <v>0</v>
      </c>
      <c r="L9" s="308">
        <v>0</v>
      </c>
      <c r="M9" s="309">
        <v>0</v>
      </c>
      <c r="N9" s="309">
        <v>0</v>
      </c>
      <c r="O9" s="307">
        <v>0</v>
      </c>
      <c r="P9" s="308">
        <v>3.25</v>
      </c>
      <c r="Q9" s="309">
        <v>45</v>
      </c>
      <c r="R9" s="309">
        <v>66</v>
      </c>
      <c r="S9" s="307">
        <v>0</v>
      </c>
      <c r="T9" s="308">
        <v>8.38</v>
      </c>
      <c r="U9" s="309">
        <v>12.57</v>
      </c>
      <c r="V9" s="309">
        <v>0</v>
      </c>
      <c r="W9" s="309">
        <v>0</v>
      </c>
      <c r="X9" s="307">
        <v>0</v>
      </c>
      <c r="Y9" s="312">
        <v>0</v>
      </c>
    </row>
  </sheetData>
  <sheetProtection formatCells="0" formatColumns="0" formatRows="0"/>
  <mergeCells count="24">
    <mergeCell ref="A2:Y2"/>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Y4:Y5"/>
  </mergeCells>
  <printOptions horizontalCentered="1"/>
  <pageMargins left="0.47244094488189" right="0.275590551181102" top="0.708661417322835" bottom="0.62992125984252" header="0.511811023622047" footer="0.393700787401575"/>
  <pageSetup paperSize="9" scale="60" orientation="landscape"/>
  <headerFooter alignWithMargins="0">
    <oddFooter>&amp;C第 &amp;P 页，共 &amp;N 页</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3:Q9"/>
  <sheetViews>
    <sheetView showGridLines="0" showZeros="0" topLeftCell="F1" workbookViewId="0">
      <selection activeCell="I9" sqref="I9"/>
    </sheetView>
  </sheetViews>
  <sheetFormatPr defaultColWidth="9.16666666666667" defaultRowHeight="12.75" customHeight="1"/>
  <cols>
    <col min="1" max="13" width="12.1666666666667" customWidth="1"/>
    <col min="14" max="14" width="17.8333333333333" customWidth="1"/>
    <col min="15" max="15" width="12.1666666666667" customWidth="1"/>
    <col min="16" max="16" width="20" customWidth="1"/>
    <col min="17" max="17" width="26" customWidth="1"/>
  </cols>
  <sheetData>
    <row r="3" ht="60" customHeight="1" spans="1:17">
      <c r="A3" s="298" t="s">
        <v>217</v>
      </c>
      <c r="B3" s="298"/>
      <c r="C3" s="298"/>
      <c r="D3" s="298"/>
      <c r="E3" s="298"/>
      <c r="F3" s="298"/>
      <c r="G3" s="298"/>
      <c r="H3" s="298"/>
      <c r="I3" s="298"/>
      <c r="J3" s="298"/>
      <c r="K3" s="298"/>
      <c r="L3" s="298"/>
      <c r="M3" s="298"/>
      <c r="N3" s="298"/>
      <c r="O3" s="298"/>
      <c r="P3" s="298"/>
      <c r="Q3" s="298"/>
    </row>
    <row r="4" s="70" customFormat="1" ht="26.25" customHeight="1" spans="1:17">
      <c r="A4" s="299" t="s">
        <v>73</v>
      </c>
      <c r="B4" s="300"/>
      <c r="C4" s="300"/>
      <c r="D4" s="300"/>
      <c r="E4" s="300"/>
      <c r="F4" s="300"/>
      <c r="G4" s="300"/>
      <c r="H4" s="300"/>
      <c r="I4" s="300"/>
      <c r="J4" s="300"/>
      <c r="K4" s="300"/>
      <c r="L4" s="300"/>
      <c r="M4" s="300"/>
      <c r="N4" s="300"/>
      <c r="O4" s="300"/>
      <c r="P4" s="300"/>
      <c r="Q4" s="300"/>
    </row>
    <row r="5" ht="37.5" customHeight="1" spans="1:17">
      <c r="A5" s="169" t="s">
        <v>122</v>
      </c>
      <c r="B5" s="169"/>
      <c r="C5" s="169"/>
      <c r="D5" s="169"/>
      <c r="E5" s="169" t="s">
        <v>76</v>
      </c>
      <c r="F5" s="169" t="s">
        <v>145</v>
      </c>
      <c r="G5" s="169"/>
      <c r="H5" s="169"/>
      <c r="I5" s="169"/>
      <c r="J5" s="169"/>
      <c r="K5" s="169"/>
      <c r="L5" s="169"/>
      <c r="M5" s="169"/>
      <c r="N5" s="169"/>
      <c r="O5" s="169" t="s">
        <v>148</v>
      </c>
      <c r="P5" s="169"/>
      <c r="Q5" s="169"/>
    </row>
    <row r="6" ht="37.5" customHeight="1" spans="1:17">
      <c r="A6" s="171" t="s">
        <v>94</v>
      </c>
      <c r="B6" s="171" t="s">
        <v>95</v>
      </c>
      <c r="C6" s="171" t="s">
        <v>96</v>
      </c>
      <c r="D6" s="171" t="s">
        <v>92</v>
      </c>
      <c r="E6" s="172"/>
      <c r="F6" s="156" t="s">
        <v>82</v>
      </c>
      <c r="G6" s="156" t="s">
        <v>218</v>
      </c>
      <c r="H6" s="156" t="s">
        <v>199</v>
      </c>
      <c r="I6" s="156" t="s">
        <v>200</v>
      </c>
      <c r="J6" s="156" t="s">
        <v>219</v>
      </c>
      <c r="K6" s="156" t="s">
        <v>201</v>
      </c>
      <c r="L6" s="156" t="s">
        <v>205</v>
      </c>
      <c r="M6" s="156" t="s">
        <v>197</v>
      </c>
      <c r="N6" s="156" t="s">
        <v>220</v>
      </c>
      <c r="O6" s="156" t="s">
        <v>82</v>
      </c>
      <c r="P6" s="156" t="s">
        <v>221</v>
      </c>
      <c r="Q6" s="156" t="s">
        <v>186</v>
      </c>
    </row>
    <row r="7" s="70" customFormat="1" ht="36.95" customHeight="1" spans="1:17">
      <c r="A7" s="301"/>
      <c r="B7" s="301"/>
      <c r="C7" s="301"/>
      <c r="D7" s="301" t="s">
        <v>82</v>
      </c>
      <c r="E7" s="276">
        <f>E8</f>
        <v>149</v>
      </c>
      <c r="F7" s="276">
        <f>SUM(G7:N7)</f>
        <v>149</v>
      </c>
      <c r="G7" s="276">
        <f>G8</f>
        <v>34.75</v>
      </c>
      <c r="H7" s="276">
        <f t="shared" ref="H7:L7" si="0">H8</f>
        <v>3.25</v>
      </c>
      <c r="I7" s="276">
        <f t="shared" si="0"/>
        <v>45</v>
      </c>
      <c r="J7" s="276">
        <f t="shared" si="0"/>
        <v>0</v>
      </c>
      <c r="K7" s="276">
        <f t="shared" si="0"/>
        <v>66</v>
      </c>
      <c r="L7" s="276">
        <f t="shared" si="0"/>
        <v>0</v>
      </c>
      <c r="M7" s="276">
        <f t="shared" ref="M7" si="1">M8</f>
        <v>0</v>
      </c>
      <c r="N7" s="276">
        <f t="shared" ref="N7" si="2">N8</f>
        <v>0</v>
      </c>
      <c r="O7" s="276">
        <v>0</v>
      </c>
      <c r="P7" s="302">
        <v>0</v>
      </c>
      <c r="Q7" s="276">
        <v>0</v>
      </c>
    </row>
    <row r="8" ht="36.95" customHeight="1" spans="1:17">
      <c r="A8" s="301"/>
      <c r="B8" s="301"/>
      <c r="C8" s="301"/>
      <c r="D8" s="301"/>
      <c r="E8" s="276">
        <f>E9</f>
        <v>149</v>
      </c>
      <c r="F8" s="276">
        <f>SUM(G8:N8)</f>
        <v>149</v>
      </c>
      <c r="G8" s="276">
        <f>G9</f>
        <v>34.75</v>
      </c>
      <c r="H8" s="276">
        <f t="shared" ref="H8:N8" si="3">H9</f>
        <v>3.25</v>
      </c>
      <c r="I8" s="276">
        <f t="shared" si="3"/>
        <v>45</v>
      </c>
      <c r="J8" s="276">
        <f t="shared" si="3"/>
        <v>0</v>
      </c>
      <c r="K8" s="276">
        <f t="shared" si="3"/>
        <v>66</v>
      </c>
      <c r="L8" s="276">
        <f t="shared" si="3"/>
        <v>0</v>
      </c>
      <c r="M8" s="276">
        <f t="shared" si="3"/>
        <v>0</v>
      </c>
      <c r="N8" s="276">
        <f t="shared" si="3"/>
        <v>0</v>
      </c>
      <c r="O8" s="276">
        <v>0</v>
      </c>
      <c r="P8" s="302">
        <v>0</v>
      </c>
      <c r="Q8" s="276">
        <v>0</v>
      </c>
    </row>
    <row r="9" ht="36.95" customHeight="1" spans="1:17">
      <c r="A9" s="301" t="s">
        <v>97</v>
      </c>
      <c r="B9" s="301" t="s">
        <v>100</v>
      </c>
      <c r="C9" s="301" t="s">
        <v>104</v>
      </c>
      <c r="D9" s="301" t="s">
        <v>139</v>
      </c>
      <c r="E9" s="276">
        <f>F9+O9</f>
        <v>149</v>
      </c>
      <c r="F9" s="276">
        <f>SUM(G9:N9)</f>
        <v>149</v>
      </c>
      <c r="G9" s="276">
        <v>34.75</v>
      </c>
      <c r="H9" s="276">
        <v>3.25</v>
      </c>
      <c r="I9" s="276">
        <v>45</v>
      </c>
      <c r="J9" s="276">
        <v>0</v>
      </c>
      <c r="K9" s="276">
        <v>66</v>
      </c>
      <c r="L9" s="276">
        <v>0</v>
      </c>
      <c r="M9" s="276">
        <v>0</v>
      </c>
      <c r="N9" s="275">
        <v>0</v>
      </c>
      <c r="O9" s="276">
        <v>0</v>
      </c>
      <c r="P9" s="302">
        <v>0</v>
      </c>
      <c r="Q9" s="276">
        <v>0</v>
      </c>
    </row>
  </sheetData>
  <sheetProtection formatCells="0" formatColumns="0" formatRows="0"/>
  <mergeCells count="5">
    <mergeCell ref="A3:Q3"/>
    <mergeCell ref="A5:D5"/>
    <mergeCell ref="F5:N5"/>
    <mergeCell ref="O5:Q5"/>
    <mergeCell ref="E5:E6"/>
  </mergeCells>
  <printOptions gridLines="1"/>
  <pageMargins left="0.74999998873613" right="0.59" top="0.999999984981507" bottom="0.999999984981507" header="0.499999992490753" footer="0.499999992490753"/>
  <pageSetup paperSize="1" scale="65" orientation="landscape"/>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30</vt:i4>
      </vt:variant>
    </vt:vector>
  </HeadingPairs>
  <TitlesOfParts>
    <vt:vector size="30" baseType="lpstr">
      <vt:lpstr>1.部门收支总表</vt:lpstr>
      <vt:lpstr>2.部门收入总表</vt:lpstr>
      <vt:lpstr>3.部门支出总表</vt:lpstr>
      <vt:lpstr>4.部门支出总表(分类)</vt:lpstr>
      <vt:lpstr>5.部门支出总表（政府）</vt:lpstr>
      <vt:lpstr>6.工资福利（部门）</vt:lpstr>
      <vt:lpstr>7.工资福利（政府）</vt:lpstr>
      <vt:lpstr>8.商品服务（部门）</vt:lpstr>
      <vt:lpstr>9.商品服务（政府）</vt:lpstr>
      <vt:lpstr>10.个人家庭（部门）</vt:lpstr>
      <vt:lpstr>11.个人家庭（政府）</vt:lpstr>
      <vt:lpstr>12.财政拨款收支预算表</vt:lpstr>
      <vt:lpstr>13.一般公共预算支出表</vt:lpstr>
      <vt:lpstr>14.一般公共预算基本支出</vt:lpstr>
      <vt:lpstr>15.一般-工资福利</vt:lpstr>
      <vt:lpstr>16.一般-工资福利（政府）</vt:lpstr>
      <vt:lpstr>17.一般-一般商品服务</vt:lpstr>
      <vt:lpstr>18.一般-商品服务（政府）</vt:lpstr>
      <vt:lpstr>19.一般-个人和家庭</vt:lpstr>
      <vt:lpstr>20.一般-个人家庭（政府）</vt:lpstr>
      <vt:lpstr>21.政府性基金预算支出表</vt:lpstr>
      <vt:lpstr>22.政府基金（政府）</vt:lpstr>
      <vt:lpstr>23.专户</vt:lpstr>
      <vt:lpstr>24.专户（政府）</vt:lpstr>
      <vt:lpstr>25.经费预算（部门）</vt:lpstr>
      <vt:lpstr>26.经费预算（政府）</vt:lpstr>
      <vt:lpstr>27.项目预算支出明细表</vt:lpstr>
      <vt:lpstr>28.“三公”经费预算表</vt:lpstr>
      <vt:lpstr>29.专项绩效目标表</vt:lpstr>
      <vt:lpstr>30.整体绩效目标表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Cherie</cp:lastModifiedBy>
  <dcterms:created xsi:type="dcterms:W3CDTF">2021-03-18T01:00:00Z</dcterms:created>
  <cp:lastPrinted>2021-03-25T00:37:00Z</cp:lastPrinted>
  <dcterms:modified xsi:type="dcterms:W3CDTF">2022-09-12T10:39:59Z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DOID">
    <vt:i4>22152900</vt:i4>
  </property>
  <property fmtid="{D5CDD505-2E9C-101B-9397-08002B2CF9AE}" pid="3" name="ICV">
    <vt:lpwstr>3F50C725AEC14622B8B5403F5B8D06B2</vt:lpwstr>
  </property>
  <property fmtid="{D5CDD505-2E9C-101B-9397-08002B2CF9AE}" pid="4" name="KSOProductBuildVer">
    <vt:lpwstr>2052-11.1.0.12358</vt:lpwstr>
  </property>
</Properties>
</file>