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<sst xmlns="http://schemas.openxmlformats.org/spreadsheetml/2006/main" count="95" uniqueCount="54">
  <si>
    <t>炎陵县财政局综合规划口2022年度1月炎陵县财政民生专项资金分配情况表</t>
  </si>
  <si>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</si>
  <si>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</si>
  <si>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</si>
  <si>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</si>
  <si>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</si>
  <si>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</si>
  <si>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</si>
  <si>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</si>
  <si>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</si>
  <si>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截至1月31日止余额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</si>
  <si>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</si>
  <si>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</si>
  <si>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</si>
  <si>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</si>
  <si>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</si>
  <si>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</si>
  <si>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</si>
  <si>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分配单位</t>
  </si>
  <si>
    <t>住房保障支出</t>
  </si>
  <si>
    <t>2210101廉租住房</t>
  </si>
  <si>
    <t>株财综
[2021]8号</t>
  </si>
  <si>
    <t>下达第二批增值收益补充保障性住房建设资金</t>
  </si>
  <si>
    <t>综合股</t>
  </si>
  <si>
    <t>主动公开</t>
  </si>
  <si>
    <t>炎财综指〔2022〕17号</t>
  </si>
  <si>
    <t>炎陵县住房和城乡建设局</t>
  </si>
  <si>
    <t>株财综[2021]49号</t>
  </si>
  <si>
    <t>下达2020年度住房公积金增值收益补充廉租住房建设资金</t>
  </si>
  <si>
    <t>株财综[2020]41号</t>
  </si>
  <si>
    <t>下达2019年度住房公积金增值收益补充廉租住房建设资金</t>
  </si>
  <si>
    <t>2210103棚户区改造</t>
  </si>
  <si>
    <t>湘财预
〔2019〕317号</t>
  </si>
  <si>
    <t>提前下达2020年部分省级财政城镇保障性安居工程专项资金（城市棚户区改造）</t>
  </si>
  <si>
    <t>湘财预
〔2019〕305号</t>
  </si>
  <si>
    <t>提前下达2020年部分中央财政城镇保障性安居工程专项资金（城市棚户区改造）（524万元，湘财预[2019]369号调减283万元，已分配38.016）</t>
  </si>
  <si>
    <t>炎财综指〔2022〕11号</t>
  </si>
  <si>
    <t>湘财预
〔2020〕152号</t>
  </si>
  <si>
    <t>下达2020年中央财政城镇保障性安居工程专项资金（城市棚户区改造和租赁补贴）</t>
  </si>
  <si>
    <t>湘财预[2021]72号</t>
  </si>
  <si>
    <t>关于下达2021年中央财政城镇保障性安居工程专项资金（城市棚户区改造（含租赁补贴发放））</t>
  </si>
  <si>
    <t>2210107保障性住房租金补贴</t>
  </si>
  <si>
    <t>湘财预[2021]330号</t>
  </si>
  <si>
    <t>提前下达2022年中央财政城镇保障性安居工程补助资金的通知（租赁补贴98万元））</t>
  </si>
  <si>
    <t>2210108老旧小区改造</t>
  </si>
  <si>
    <t>下达2020年中央财政城镇保障性安居工程专项资金（城镇老旧小区改造）</t>
  </si>
  <si>
    <t>炎财综指〔2022〕9号、炎财综指〔2022〕14号</t>
  </si>
  <si>
    <t>湘财预[2020]317号</t>
  </si>
  <si>
    <t>提前下达2021年部分中央财政城镇保障性安居工程专项资金（老旧小区改造）</t>
  </si>
  <si>
    <t>关于下达2021年中央财政城镇保障性安居工程专项资金（城镇老旧小区改造20年提前下达金额77万本次下达金额140万）</t>
  </si>
  <si>
    <t>炎财综指〔2022〕8号</t>
  </si>
  <si>
    <t>湘财预[2021]213号</t>
  </si>
  <si>
    <t>下达2021年省级财政城镇保障性安居工程专项资金（城镇老旧小区改造）</t>
  </si>
  <si>
    <t>提前下达2022年部分中央财政城镇保障性安居工程补助资金的通知（老旧小区改造385万元）</t>
  </si>
</sst>
</file>

<file path=xl/styles.xml><?xml version="1.0" encoding="utf-8"?>
<styleSheet xmlns="http://schemas.openxmlformats.org/spreadsheetml/2006/main">
  <numFmts count="6">
    <numFmt numFmtId="176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0.00_);[Red]\(0.00\)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color indexed="8"/>
      <name val="Arial"/>
      <charset val="0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>
      <alignment vertical="top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7" fillId="15" borderId="12" applyNumberFormat="0" applyAlignment="0" applyProtection="0">
      <alignment vertical="center"/>
    </xf>
    <xf numFmtId="0" fontId="16" fillId="15" borderId="6" applyNumberFormat="0" applyAlignment="0" applyProtection="0">
      <alignment vertical="center"/>
    </xf>
    <xf numFmtId="0" fontId="28" fillId="28" borderId="13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1" fillId="0" borderId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1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49" fontId="3" fillId="0" borderId="1" xfId="11" applyNumberFormat="1" applyFont="1" applyFill="1" applyBorder="1" applyAlignment="1" applyProtection="1">
      <alignment horizontal="left" vertical="center" wrapText="1"/>
    </xf>
    <xf numFmtId="0" fontId="3" fillId="0" borderId="1" xfId="11" applyFont="1" applyFill="1" applyBorder="1" applyAlignment="1" applyProtection="1">
      <alignment horizontal="center" vertical="center" wrapText="1"/>
    </xf>
    <xf numFmtId="0" fontId="3" fillId="0" borderId="1" xfId="11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 applyProtection="1">
      <alignment horizontal="left" vertical="center" wrapText="1"/>
    </xf>
    <xf numFmtId="49" fontId="3" fillId="0" borderId="1" xfId="50" applyNumberFormat="1" applyFont="1" applyFill="1" applyBorder="1" applyAlignment="1" applyProtection="1">
      <alignment horizontal="center" vertical="center" wrapText="1"/>
    </xf>
    <xf numFmtId="49" fontId="1" fillId="0" borderId="1" xfId="50" applyNumberFormat="1" applyFont="1" applyFill="1" applyBorder="1" applyAlignment="1" applyProtection="1">
      <alignment horizontal="left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177" fontId="1" fillId="0" borderId="1" xfId="50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5" borderId="1" xfId="0" applyFont="1" applyFill="1" applyBorder="1" applyAlignment="1" applyProtection="1">
      <alignment horizontal="left" vertical="center" wrapText="1"/>
    </xf>
    <xf numFmtId="0" fontId="3" fillId="5" borderId="1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11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 applyProtection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2015年上级追加专项指标明细表（2015.2.11）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15年一般性转移支付指标明细表（2015.2.2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tabSelected="1" zoomScale="90" zoomScaleNormal="90" topLeftCell="B1" workbookViewId="0">
      <pane ySplit="6" topLeftCell="A13" activePane="bottomLeft" state="frozen"/>
      <selection/>
      <selection pane="bottomLeft" activeCell="G17" sqref="G17"/>
    </sheetView>
  </sheetViews>
  <sheetFormatPr defaultColWidth="9" defaultRowHeight="50" customHeight="1"/>
  <cols>
    <col min="1" max="1" width="5.375" style="1" customWidth="1"/>
    <col min="2" max="2" width="18.5" style="1" customWidth="1"/>
    <col min="3" max="3" width="11.75" style="1" customWidth="1"/>
    <col min="4" max="4" width="36" style="1" customWidth="1"/>
    <col min="5" max="5" width="9.5" style="1" customWidth="1"/>
    <col min="6" max="6" width="9.25" style="1" customWidth="1"/>
    <col min="7" max="7" width="16.75" style="1" customWidth="1"/>
    <col min="8" max="8" width="14.25" style="1" customWidth="1"/>
    <col min="9" max="9" width="16.625" style="1" customWidth="1"/>
    <col min="10" max="10" width="16.3166666666667" style="1" customWidth="1"/>
    <col min="11" max="11" width="15.375" style="1" customWidth="1"/>
    <col min="12" max="12" width="15.125" style="1" customWidth="1"/>
    <col min="13" max="13" width="37.3583333333333" style="1" customWidth="1"/>
    <col min="14" max="14" width="13.3333333333333" style="1" customWidth="1"/>
    <col min="15" max="15" width="15.125" style="1" customWidth="1"/>
    <col min="16" max="16" width="11.375" style="1" customWidth="1"/>
    <col min="17" max="17" width="10.875" style="1" customWidth="1"/>
    <col min="18" max="18" width="4.875" style="1" customWidth="1"/>
    <col min="19" max="16384" width="9" style="1"/>
  </cols>
  <sheetData>
    <row r="1" s="1" customFormat="1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1" customHeight="1" spans="1:1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 t="s">
        <v>1</v>
      </c>
      <c r="P2" s="3"/>
    </row>
    <row r="3" s="1" customFormat="1" customHeight="1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/>
      <c r="I3" s="4"/>
      <c r="J3" s="4"/>
      <c r="K3" s="4"/>
      <c r="L3" s="24" t="s">
        <v>9</v>
      </c>
      <c r="M3" s="25"/>
      <c r="N3" s="26"/>
      <c r="O3" s="27" t="s">
        <v>10</v>
      </c>
      <c r="P3" s="4" t="s">
        <v>11</v>
      </c>
    </row>
    <row r="4" s="1" customFormat="1" customHeight="1" spans="1:16">
      <c r="A4" s="4"/>
      <c r="B4" s="4"/>
      <c r="C4" s="4"/>
      <c r="D4" s="4"/>
      <c r="E4" s="4"/>
      <c r="F4" s="4"/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8</v>
      </c>
      <c r="M4" s="4" t="s">
        <v>17</v>
      </c>
      <c r="N4" s="4" t="s">
        <v>18</v>
      </c>
      <c r="O4" s="4"/>
      <c r="P4" s="4"/>
    </row>
    <row r="5" s="1" customFormat="1" customHeight="1" spans="1:16">
      <c r="A5" s="5"/>
      <c r="B5" s="5" t="s">
        <v>12</v>
      </c>
      <c r="C5" s="5"/>
      <c r="D5" s="5"/>
      <c r="E5" s="5"/>
      <c r="F5" s="5"/>
      <c r="G5" s="6">
        <f t="shared" ref="G5:L5" si="0">G6</f>
        <v>23604523.97</v>
      </c>
      <c r="H5" s="6">
        <f t="shared" si="0"/>
        <v>0</v>
      </c>
      <c r="I5" s="6">
        <f t="shared" si="0"/>
        <v>4830000</v>
      </c>
      <c r="J5" s="6">
        <f t="shared" si="0"/>
        <v>0</v>
      </c>
      <c r="K5" s="6">
        <f t="shared" si="0"/>
        <v>18774523.97</v>
      </c>
      <c r="L5" s="6">
        <f t="shared" si="0"/>
        <v>4332000</v>
      </c>
      <c r="M5" s="28"/>
      <c r="N5" s="28"/>
      <c r="O5" s="6">
        <f>O6</f>
        <v>19272523.97</v>
      </c>
      <c r="P5" s="5"/>
    </row>
    <row r="6" s="1" customFormat="1" customHeight="1" spans="1:16">
      <c r="A6" s="7"/>
      <c r="B6" s="7" t="s">
        <v>19</v>
      </c>
      <c r="C6" s="8"/>
      <c r="D6" s="9"/>
      <c r="E6" s="9"/>
      <c r="F6" s="9"/>
      <c r="G6" s="10">
        <f t="shared" ref="G6:K6" si="1">SUM(G7:G19)</f>
        <v>23604523.97</v>
      </c>
      <c r="H6" s="10">
        <f t="shared" si="1"/>
        <v>0</v>
      </c>
      <c r="I6" s="10">
        <f t="shared" si="1"/>
        <v>4830000</v>
      </c>
      <c r="J6" s="10">
        <f t="shared" si="1"/>
        <v>0</v>
      </c>
      <c r="K6" s="10">
        <f t="shared" si="1"/>
        <v>18774523.97</v>
      </c>
      <c r="L6" s="10">
        <f>SUM(L7:L18)</f>
        <v>4332000</v>
      </c>
      <c r="M6" s="29"/>
      <c r="N6" s="29"/>
      <c r="O6" s="10">
        <f>SUM(O7:O19)</f>
        <v>19272523.97</v>
      </c>
      <c r="P6" s="29"/>
    </row>
    <row r="7" s="1" customFormat="1" ht="53" customHeight="1" spans="1:16">
      <c r="A7" s="4">
        <f>ROW()-6</f>
        <v>1</v>
      </c>
      <c r="B7" s="11" t="s">
        <v>20</v>
      </c>
      <c r="C7" s="12" t="s">
        <v>21</v>
      </c>
      <c r="D7" s="13" t="s">
        <v>22</v>
      </c>
      <c r="E7" s="14" t="s">
        <v>23</v>
      </c>
      <c r="F7" s="4" t="s">
        <v>24</v>
      </c>
      <c r="G7" s="15">
        <f t="shared" ref="G7:G19" si="2">SUM(H7:K7)</f>
        <v>2252800</v>
      </c>
      <c r="H7" s="15"/>
      <c r="I7" s="15"/>
      <c r="J7" s="30"/>
      <c r="K7" s="31">
        <v>2252800</v>
      </c>
      <c r="L7" s="30">
        <v>1755000</v>
      </c>
      <c r="M7" s="32" t="s">
        <v>25</v>
      </c>
      <c r="N7" s="21" t="s">
        <v>26</v>
      </c>
      <c r="O7" s="15">
        <f t="shared" ref="O7:O15" si="3">G7-L7</f>
        <v>497800</v>
      </c>
      <c r="P7" s="4"/>
    </row>
    <row r="8" s="1" customFormat="1" customHeight="1" spans="1:16">
      <c r="A8" s="4">
        <f t="shared" ref="A8:A19" si="4">ROW()-6</f>
        <v>2</v>
      </c>
      <c r="B8" s="11" t="s">
        <v>20</v>
      </c>
      <c r="C8" s="12" t="s">
        <v>27</v>
      </c>
      <c r="D8" s="13" t="s">
        <v>28</v>
      </c>
      <c r="E8" s="14" t="s">
        <v>23</v>
      </c>
      <c r="F8" s="4" t="s">
        <v>24</v>
      </c>
      <c r="G8" s="15">
        <f t="shared" si="2"/>
        <v>7243000</v>
      </c>
      <c r="H8" s="15"/>
      <c r="I8" s="15"/>
      <c r="J8" s="30"/>
      <c r="K8" s="33">
        <v>7243000</v>
      </c>
      <c r="L8" s="30">
        <v>0</v>
      </c>
      <c r="M8" s="32"/>
      <c r="N8" s="21"/>
      <c r="O8" s="15">
        <f t="shared" si="3"/>
        <v>7243000</v>
      </c>
      <c r="P8" s="4"/>
    </row>
    <row r="9" s="1" customFormat="1" customHeight="1" spans="1:16">
      <c r="A9" s="4">
        <f t="shared" si="4"/>
        <v>3</v>
      </c>
      <c r="B9" s="11" t="s">
        <v>20</v>
      </c>
      <c r="C9" s="12" t="s">
        <v>29</v>
      </c>
      <c r="D9" s="13" t="s">
        <v>30</v>
      </c>
      <c r="E9" s="14" t="s">
        <v>23</v>
      </c>
      <c r="F9" s="4" t="s">
        <v>24</v>
      </c>
      <c r="G9" s="15">
        <f t="shared" si="2"/>
        <v>244560</v>
      </c>
      <c r="H9" s="15"/>
      <c r="I9" s="15"/>
      <c r="J9" s="15"/>
      <c r="K9" s="33">
        <v>244560</v>
      </c>
      <c r="L9" s="30"/>
      <c r="M9" s="32"/>
      <c r="N9" s="21"/>
      <c r="O9" s="15">
        <f t="shared" si="3"/>
        <v>244560</v>
      </c>
      <c r="P9" s="4"/>
    </row>
    <row r="10" s="1" customFormat="1" customHeight="1" spans="1:16">
      <c r="A10" s="4">
        <f t="shared" si="4"/>
        <v>4</v>
      </c>
      <c r="B10" s="16" t="s">
        <v>31</v>
      </c>
      <c r="C10" s="17" t="s">
        <v>32</v>
      </c>
      <c r="D10" s="16" t="s">
        <v>33</v>
      </c>
      <c r="E10" s="14" t="s">
        <v>23</v>
      </c>
      <c r="F10" s="4" t="s">
        <v>24</v>
      </c>
      <c r="G10" s="15">
        <f t="shared" si="2"/>
        <v>242963.97</v>
      </c>
      <c r="H10" s="15"/>
      <c r="I10" s="15"/>
      <c r="J10" s="15"/>
      <c r="K10" s="33">
        <v>242963.97</v>
      </c>
      <c r="L10" s="34"/>
      <c r="M10" s="32"/>
      <c r="N10" s="21"/>
      <c r="O10" s="15">
        <f t="shared" si="3"/>
        <v>242963.97</v>
      </c>
      <c r="P10" s="4"/>
    </row>
    <row r="11" s="1" customFormat="1" customHeight="1" spans="1:16">
      <c r="A11" s="4">
        <f t="shared" si="4"/>
        <v>5</v>
      </c>
      <c r="B11" s="16" t="s">
        <v>31</v>
      </c>
      <c r="C11" s="17" t="s">
        <v>34</v>
      </c>
      <c r="D11" s="16" t="s">
        <v>35</v>
      </c>
      <c r="E11" s="14" t="s">
        <v>23</v>
      </c>
      <c r="F11" s="4" t="s">
        <v>24</v>
      </c>
      <c r="G11" s="15">
        <f t="shared" si="2"/>
        <v>2029840</v>
      </c>
      <c r="H11" s="15"/>
      <c r="I11" s="15"/>
      <c r="J11" s="15"/>
      <c r="K11" s="33">
        <v>2029840</v>
      </c>
      <c r="L11" s="30">
        <v>1300000</v>
      </c>
      <c r="M11" s="35" t="s">
        <v>36</v>
      </c>
      <c r="N11" s="21" t="s">
        <v>26</v>
      </c>
      <c r="O11" s="15">
        <f t="shared" si="3"/>
        <v>729840</v>
      </c>
      <c r="P11" s="4"/>
    </row>
    <row r="12" s="1" customFormat="1" customHeight="1" spans="1:16">
      <c r="A12" s="4">
        <f t="shared" si="4"/>
        <v>6</v>
      </c>
      <c r="B12" s="16" t="s">
        <v>31</v>
      </c>
      <c r="C12" s="17" t="s">
        <v>37</v>
      </c>
      <c r="D12" s="16" t="s">
        <v>38</v>
      </c>
      <c r="E12" s="14" t="s">
        <v>23</v>
      </c>
      <c r="F12" s="4" t="s">
        <v>24</v>
      </c>
      <c r="G12" s="15">
        <f t="shared" si="2"/>
        <v>2840000</v>
      </c>
      <c r="H12" s="15"/>
      <c r="I12" s="15"/>
      <c r="J12" s="15"/>
      <c r="K12" s="33">
        <v>2840000</v>
      </c>
      <c r="L12" s="30"/>
      <c r="M12" s="32"/>
      <c r="N12" s="21"/>
      <c r="O12" s="15">
        <f t="shared" si="3"/>
        <v>2840000</v>
      </c>
      <c r="P12" s="4"/>
    </row>
    <row r="13" s="1" customFormat="1" customHeight="1" spans="1:16">
      <c r="A13" s="4">
        <f t="shared" si="4"/>
        <v>7</v>
      </c>
      <c r="B13" s="18" t="s">
        <v>31</v>
      </c>
      <c r="C13" s="19" t="s">
        <v>39</v>
      </c>
      <c r="D13" s="20" t="s">
        <v>40</v>
      </c>
      <c r="E13" s="14" t="s">
        <v>23</v>
      </c>
      <c r="F13" s="4" t="s">
        <v>24</v>
      </c>
      <c r="G13" s="15">
        <f t="shared" si="2"/>
        <v>1518160</v>
      </c>
      <c r="H13" s="15"/>
      <c r="I13" s="15"/>
      <c r="J13" s="30"/>
      <c r="K13" s="33">
        <f>812720+450000+500000-244560</f>
        <v>1518160</v>
      </c>
      <c r="L13" s="30"/>
      <c r="M13" s="32"/>
      <c r="N13" s="21"/>
      <c r="O13" s="15">
        <f t="shared" si="3"/>
        <v>1518160</v>
      </c>
      <c r="P13" s="4"/>
    </row>
    <row r="14" s="1" customFormat="1" customHeight="1" spans="1:16">
      <c r="A14" s="4">
        <f t="shared" si="4"/>
        <v>8</v>
      </c>
      <c r="B14" s="21" t="s">
        <v>41</v>
      </c>
      <c r="C14" s="19" t="s">
        <v>42</v>
      </c>
      <c r="D14" s="22" t="s">
        <v>43</v>
      </c>
      <c r="E14" s="14" t="s">
        <v>23</v>
      </c>
      <c r="F14" s="4" t="s">
        <v>24</v>
      </c>
      <c r="G14" s="15">
        <f t="shared" si="2"/>
        <v>980000</v>
      </c>
      <c r="H14" s="15"/>
      <c r="I14" s="15">
        <v>980000</v>
      </c>
      <c r="J14" s="30"/>
      <c r="K14" s="33"/>
      <c r="L14" s="30"/>
      <c r="M14" s="32"/>
      <c r="N14" s="21"/>
      <c r="O14" s="15">
        <f t="shared" si="3"/>
        <v>980000</v>
      </c>
      <c r="P14" s="4"/>
    </row>
    <row r="15" s="1" customFormat="1" customHeight="1" spans="1:16">
      <c r="A15" s="4">
        <f t="shared" si="4"/>
        <v>9</v>
      </c>
      <c r="B15" s="16" t="s">
        <v>44</v>
      </c>
      <c r="C15" s="17" t="s">
        <v>37</v>
      </c>
      <c r="D15" s="16" t="s">
        <v>45</v>
      </c>
      <c r="E15" s="14" t="s">
        <v>23</v>
      </c>
      <c r="F15" s="4" t="s">
        <v>24</v>
      </c>
      <c r="G15" s="15">
        <f t="shared" si="2"/>
        <v>750000</v>
      </c>
      <c r="H15" s="15"/>
      <c r="I15" s="15"/>
      <c r="J15" s="15"/>
      <c r="K15" s="33">
        <v>750000</v>
      </c>
      <c r="L15" s="36">
        <v>750000</v>
      </c>
      <c r="M15" s="35" t="s">
        <v>46</v>
      </c>
      <c r="N15" s="21" t="s">
        <v>26</v>
      </c>
      <c r="O15" s="15">
        <f t="shared" si="3"/>
        <v>0</v>
      </c>
      <c r="P15" s="4"/>
    </row>
    <row r="16" s="1" customFormat="1" customHeight="1" spans="1:16">
      <c r="A16" s="4">
        <f t="shared" si="4"/>
        <v>10</v>
      </c>
      <c r="B16" s="18" t="s">
        <v>44</v>
      </c>
      <c r="C16" s="19" t="s">
        <v>47</v>
      </c>
      <c r="D16" s="20" t="s">
        <v>48</v>
      </c>
      <c r="E16" s="14" t="s">
        <v>23</v>
      </c>
      <c r="F16" s="4" t="s">
        <v>24</v>
      </c>
      <c r="G16" s="15">
        <f t="shared" si="2"/>
        <v>770000</v>
      </c>
      <c r="H16" s="15"/>
      <c r="I16" s="15"/>
      <c r="J16" s="30"/>
      <c r="K16" s="30">
        <v>770000</v>
      </c>
      <c r="L16" s="30"/>
      <c r="M16" s="32"/>
      <c r="N16" s="21"/>
      <c r="O16" s="15">
        <f t="shared" ref="O15:O19" si="5">G16-L16</f>
        <v>770000</v>
      </c>
      <c r="P16" s="4"/>
    </row>
    <row r="17" s="1" customFormat="1" customHeight="1" spans="1:16">
      <c r="A17" s="4">
        <f t="shared" si="4"/>
        <v>11</v>
      </c>
      <c r="B17" s="18" t="s">
        <v>44</v>
      </c>
      <c r="C17" s="19" t="s">
        <v>39</v>
      </c>
      <c r="D17" s="20" t="s">
        <v>49</v>
      </c>
      <c r="E17" s="14" t="s">
        <v>23</v>
      </c>
      <c r="F17" s="4" t="s">
        <v>24</v>
      </c>
      <c r="G17" s="15">
        <f t="shared" si="2"/>
        <v>873200</v>
      </c>
      <c r="H17" s="15"/>
      <c r="I17" s="15"/>
      <c r="J17" s="30"/>
      <c r="K17" s="30">
        <v>873200</v>
      </c>
      <c r="L17" s="30">
        <v>527000</v>
      </c>
      <c r="M17" s="35" t="s">
        <v>50</v>
      </c>
      <c r="N17" s="21" t="s">
        <v>26</v>
      </c>
      <c r="O17" s="15">
        <f t="shared" si="5"/>
        <v>346200</v>
      </c>
      <c r="P17" s="4"/>
    </row>
    <row r="18" s="1" customFormat="1" customHeight="1" spans="1:16">
      <c r="A18" s="4">
        <f t="shared" si="4"/>
        <v>12</v>
      </c>
      <c r="B18" s="18" t="s">
        <v>44</v>
      </c>
      <c r="C18" s="19" t="s">
        <v>51</v>
      </c>
      <c r="D18" s="20" t="s">
        <v>52</v>
      </c>
      <c r="E18" s="14" t="s">
        <v>23</v>
      </c>
      <c r="F18" s="4" t="s">
        <v>24</v>
      </c>
      <c r="G18" s="15">
        <f t="shared" si="2"/>
        <v>10000</v>
      </c>
      <c r="H18" s="15"/>
      <c r="I18" s="15"/>
      <c r="J18" s="30"/>
      <c r="K18" s="30">
        <v>10000</v>
      </c>
      <c r="L18" s="30"/>
      <c r="M18" s="32"/>
      <c r="N18" s="21"/>
      <c r="O18" s="15">
        <f t="shared" si="5"/>
        <v>10000</v>
      </c>
      <c r="P18" s="4"/>
    </row>
    <row r="19" s="1" customFormat="1" customHeight="1" spans="1:16">
      <c r="A19" s="4">
        <f t="shared" si="4"/>
        <v>13</v>
      </c>
      <c r="B19" s="22" t="s">
        <v>44</v>
      </c>
      <c r="C19" s="19" t="s">
        <v>42</v>
      </c>
      <c r="D19" s="23" t="s">
        <v>53</v>
      </c>
      <c r="E19" s="14" t="s">
        <v>23</v>
      </c>
      <c r="F19" s="4" t="s">
        <v>24</v>
      </c>
      <c r="G19" s="15">
        <f t="shared" si="2"/>
        <v>3850000</v>
      </c>
      <c r="H19" s="15"/>
      <c r="I19" s="15">
        <v>3850000</v>
      </c>
      <c r="J19" s="30"/>
      <c r="K19" s="30"/>
      <c r="L19" s="30"/>
      <c r="M19" s="32"/>
      <c r="N19" s="21"/>
      <c r="O19" s="15">
        <f t="shared" si="5"/>
        <v>3850000</v>
      </c>
      <c r="P19" s="4"/>
    </row>
  </sheetData>
  <mergeCells count="13">
    <mergeCell ref="A1:P1"/>
    <mergeCell ref="A2:B2"/>
    <mergeCell ref="O2:P2"/>
    <mergeCell ref="G3:K3"/>
    <mergeCell ref="L3:N3"/>
    <mergeCell ref="A3:A4"/>
    <mergeCell ref="B3:B4"/>
    <mergeCell ref="C3:C4"/>
    <mergeCell ref="D3:D4"/>
    <mergeCell ref="E3:E4"/>
    <mergeCell ref="F3:F4"/>
    <mergeCell ref="O3:O4"/>
    <mergeCell ref="P3:P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2022-04-01T03:22:00Z</dcterms:created>
  <dcterms:modified xsi:type="dcterms:W3CDTF">2022-05-30T02:43:21Z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9E2874C1D0EF42928CED2E023AA619A3</vt:lpwstr>
  </property>
  <property fmtid="{D5CDD505-2E9C-101B-9397-08002B2CF9AE}" pid="3" name="KSOProductBuildVer">
    <vt:lpwstr>2052-11.1.0.11744</vt:lpwstr>
  </property>
</Properties>
</file>