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<sst xmlns="http://schemas.openxmlformats.org/spreadsheetml/2006/main" count="2248" uniqueCount="717">
  <si>
    <t>2022年部门预算公开表</t>
  </si>
  <si>
    <t>单位编码：</t>
  </si>
  <si>
    <t>025001</t>
  </si>
  <si>
    <t>单位名称：</t>
  </si>
  <si>
    <t>炎陵县农业农村局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</si>
  <si>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</si>
  <si>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</si>
  <si>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</si>
  <si>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</si>
  <si>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</si>
  <si>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</si>
  <si>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</si>
  <si>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</si>
  <si>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</si>
  <si>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</si>
  <si>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</si>
  <si>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</si>
  <si>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</si>
  <si>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</si>
  <si>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</si>
  <si>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</si>
  <si>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</si>
  <si>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</si>
  <si>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</si>
  <si>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</si>
  <si>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</si>
  <si>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</si>
  <si>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</si>
  <si>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</si>
  <si>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单位：025001-炎陵县农业农村局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</si>
  <si>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</si>
  <si>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</si>
  <si>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</si>
  <si>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</si>
  <si>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</si>
  <si>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</si>
  <si>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</si>
  <si>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</si>
  <si>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</si>
  <si>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</si>
  <si>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</si>
  <si>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</si>
  <si>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</si>
  <si>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</si>
  <si>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</si>
  <si>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</si>
  <si>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</si>
  <si>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</si>
  <si>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</si>
  <si>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</si>
  <si>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</si>
  <si>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</si>
  <si>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</si>
  <si>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</si>
  <si>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</si>
  <si>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</si>
  <si>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</si>
  <si>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</si>
  <si>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</si>
  <si>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</si>
  <si>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</si>
  <si>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</si>
  <si>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</si>
  <si>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</si>
  <si>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</si>
  <si>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</si>
  <si>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</si>
  <si>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</si>
  <si>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</si>
  <si>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</si>
  <si>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</si>
  <si>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</si>
  <si>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</si>
  <si>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</si>
  <si>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</si>
  <si>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</si>
  <si>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</si>
  <si>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</si>
  <si>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</si>
  <si>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</si>
  <si>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</si>
  <si>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</si>
  <si>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</si>
  <si>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</si>
  <si>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</si>
  <si>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</si>
  <si>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</si>
  <si>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</si>
  <si>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</si>
  <si>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</si>
  <si>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</si>
  <si>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</si>
  <si>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</si>
  <si>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</si>
  <si>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</si>
  <si>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</si>
  <si>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</si>
  <si>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</si>
  <si>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</si>
  <si>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</si>
  <si>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</si>
  <si>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</si>
  <si>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</si>
  <si>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</si>
  <si>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</si>
  <si>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</si>
  <si>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</si>
  <si>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</si>
  <si>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</si>
  <si>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</si>
  <si>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</si>
  <si>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</si>
  <si>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</si>
  <si>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</si>
  <si>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</si>
  <si>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</si>
  <si>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</si>
  <si>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</si>
  <si>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</si>
  <si>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</si>
  <si>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</si>
  <si>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</si>
  <si>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</si>
  <si>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</si>
  <si>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</si>
  <si>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</si>
  <si>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</si>
  <si>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</si>
  <si>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</si>
  <si>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</si>
  <si>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</si>
  <si>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</si>
  <si>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</si>
  <si>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</si>
  <si>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</si>
  <si>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</si>
  <si>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</si>
  <si>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</si>
  <si>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</si>
  <si>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</si>
  <si>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</si>
  <si>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</si>
  <si>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</si>
  <si>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</si>
  <si>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</si>
  <si>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</si>
  <si>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</si>
  <si>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</si>
  <si>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</si>
  <si>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</si>
  <si>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</si>
  <si>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025</t>
  </si>
  <si>
    <t xml:space="preserve">  025001</t>
  </si>
  <si>
    <t xml:space="preserve">  炎陵县农业农村局</t>
  </si>
  <si>
    <t>功能科目</t>
  </si>
  <si>
    <t>科目编码</t>
  </si>
  <si>
    <t>科目名称</t>
  </si>
  <si>
    <t>基本支出</t>
  </si>
  <si>
    <t>项目支出</t>
  </si>
  <si>
    <t>事业单位经营支出</t>
  </si>
  <si>
    <t>上缴上级支出</t>
  </si>
  <si>
    <t>对附属单位补助支出</t>
  </si>
  <si>
    <t>类</t>
  </si>
  <si>
    <t>款</t>
  </si>
  <si>
    <t>项</t>
  </si>
  <si>
    <t>208</t>
  </si>
  <si>
    <t>05</t>
  </si>
  <si>
    <t>02</t>
  </si>
  <si>
    <t xml:space="preserve">    2080502</t>
  </si>
  <si>
    <t xml:space="preserve">    事业单位离退休</t>
  </si>
  <si>
    <t xml:space="preserve">    2080505</t>
  </si>
  <si>
    <t xml:space="preserve">    机关事业单位基本养老保险缴费支出</t>
  </si>
  <si>
    <t>99</t>
  </si>
  <si>
    <t xml:space="preserve">    2080599</t>
  </si>
  <si>
    <t xml:space="preserve">    其他行政事业单位养老支出</t>
  </si>
  <si>
    <t>08</t>
  </si>
  <si>
    <t>01</t>
  </si>
  <si>
    <t xml:space="preserve">    2080801</t>
  </si>
  <si>
    <t xml:space="preserve">    死亡抚恤</t>
  </si>
  <si>
    <t>27</t>
  </si>
  <si>
    <t xml:space="preserve">    2082701</t>
  </si>
  <si>
    <t xml:space="preserve">    财政对失业保险基金的补助</t>
  </si>
  <si>
    <t xml:space="preserve">    2082702</t>
  </si>
  <si>
    <t xml:space="preserve">    财政对工伤保险基金的补助</t>
  </si>
  <si>
    <t>210</t>
  </si>
  <si>
    <t>11</t>
  </si>
  <si>
    <t xml:space="preserve">    2101101</t>
  </si>
  <si>
    <t xml:space="preserve">    行政单位医疗</t>
  </si>
  <si>
    <t>03</t>
  </si>
  <si>
    <t xml:space="preserve">    2101103</t>
  </si>
  <si>
    <t xml:space="preserve">    公务员医疗补助</t>
  </si>
  <si>
    <t xml:space="preserve">    2101199</t>
  </si>
  <si>
    <t xml:space="preserve">    其他行政事业单位医疗支出</t>
  </si>
  <si>
    <t>213</t>
  </si>
  <si>
    <t xml:space="preserve">    2130101</t>
  </si>
  <si>
    <t xml:space="preserve">    行政运行</t>
  </si>
  <si>
    <t xml:space="preserve">    病虫害控制</t>
  </si>
  <si>
    <t>09</t>
  </si>
  <si>
    <t xml:space="preserve">    农产品质量安全</t>
  </si>
  <si>
    <t>10</t>
  </si>
  <si>
    <t xml:space="preserve">    执法监管</t>
  </si>
  <si>
    <t xml:space="preserve">    其他农业农村支出</t>
  </si>
  <si>
    <t xml:space="preserve">    农田水利</t>
  </si>
  <si>
    <t>其他巩固脱贫衔接乡村振兴支出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</si>
  <si>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</si>
  <si>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</si>
  <si>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</si>
  <si>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</si>
  <si>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</si>
  <si>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</si>
  <si>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</si>
  <si>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</si>
  <si>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</si>
  <si>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</si>
  <si>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</si>
  <si>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</si>
  <si>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</si>
  <si>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</si>
  <si>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</si>
  <si>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</si>
  <si>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</si>
  <si>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</si>
  <si>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</si>
  <si>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</si>
  <si>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025001</t>
  </si>
  <si>
    <t xml:space="preserve">   行政运行</t>
  </si>
  <si>
    <t xml:space="preserve">    其他巩固脱贫衔接乡村振兴支出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</si>
  <si>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</si>
  <si>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</si>
  <si>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</si>
  <si>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</si>
  <si>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</si>
  <si>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</si>
  <si>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</si>
  <si>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</si>
  <si>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</si>
  <si>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</si>
  <si>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</si>
  <si>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</si>
  <si>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</si>
  <si>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</si>
  <si>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</si>
  <si>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</si>
  <si>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</si>
  <si>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</si>
  <si>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</si>
  <si>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</si>
  <si>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</si>
  <si>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</si>
  <si>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</si>
  <si>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 xml:space="preserve">     2080502</t>
  </si>
  <si>
    <t xml:space="preserve">     2080505</t>
  </si>
  <si>
    <t xml:space="preserve">     2080599</t>
  </si>
  <si>
    <t xml:space="preserve">     2080801</t>
  </si>
  <si>
    <t xml:space="preserve">     2082701</t>
  </si>
  <si>
    <t xml:space="preserve">     2082702</t>
  </si>
  <si>
    <t xml:space="preserve">     2101101</t>
  </si>
  <si>
    <t xml:space="preserve">     2101103</t>
  </si>
  <si>
    <t xml:space="preserve">     2101199</t>
  </si>
  <si>
    <t xml:space="preserve">     2130101</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</si>
  <si>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</si>
  <si>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</si>
  <si>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</si>
  <si>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</si>
  <si>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</si>
  <si>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</si>
  <si>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</si>
  <si>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</si>
  <si>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</si>
  <si>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</si>
  <si>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</si>
  <si>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</si>
  <si>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</si>
  <si>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</si>
  <si>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</si>
  <si>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</si>
  <si>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</si>
  <si>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</si>
  <si>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</si>
  <si>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</si>
  <si>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</si>
  <si>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</si>
  <si>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</si>
  <si>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</si>
  <si>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</si>
  <si>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</si>
  <si>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</si>
  <si>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</si>
  <si>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</si>
  <si>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</si>
  <si>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</si>
  <si>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</si>
  <si>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</si>
  <si>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</si>
  <si>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</si>
  <si>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</si>
  <si>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</si>
  <si>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</si>
  <si>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</si>
  <si>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</si>
  <si>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</si>
  <si>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</si>
  <si>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</si>
  <si>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</si>
  <si>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</si>
  <si>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</si>
  <si>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</si>
  <si>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</si>
  <si>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</si>
  <si>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</si>
  <si>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</si>
  <si>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</si>
  <si>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</si>
  <si>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</si>
  <si>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</si>
  <si>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</si>
  <si>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</si>
  <si>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</si>
  <si>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</si>
  <si>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</si>
  <si>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</si>
  <si>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</si>
  <si>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</si>
  <si>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</si>
  <si>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</si>
  <si>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</si>
  <si>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</si>
  <si>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</si>
  <si>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</si>
  <si>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</si>
  <si>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</si>
  <si>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</si>
  <si>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</si>
  <si>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</si>
  <si>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备注：本单位无政府性基金预算资金。</t>
  </si>
  <si>
    <t>国有资本经营预算支出表</t>
  </si>
  <si>
    <t>本年国有资本经营预算支出</t>
  </si>
  <si>
    <t>备注：本单位无国有资本经营预算资金。</t>
  </si>
  <si>
    <t>本年财政专户管理资金预算支出</t>
  </si>
  <si>
    <t>备注：本单位无财政专户管理资金。</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</si>
  <si>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</si>
  <si>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</si>
  <si>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</si>
  <si>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</si>
  <si>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</si>
  <si>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</si>
  <si>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</si>
  <si>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</si>
  <si>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</si>
  <si>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</si>
  <si>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</si>
  <si>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</si>
  <si>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</si>
  <si>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025001</t>
  </si>
  <si>
    <t>运转其他类非税收入安排的支出</t>
  </si>
  <si>
    <t xml:space="preserve">   非税收入安排的支出</t>
  </si>
  <si>
    <t>运转其他类离退休党支部经费和支部负责人工作补贴</t>
  </si>
  <si>
    <t xml:space="preserve">   离退休党支部经费和支部负责人工作补贴</t>
  </si>
  <si>
    <t xml:space="preserve">   农产品质量安全专项经费</t>
  </si>
  <si>
    <t xml:space="preserve">   畜禽水产品质量安全监管专项经费</t>
  </si>
  <si>
    <t xml:space="preserve">   退休兽医生活补助</t>
  </si>
  <si>
    <t xml:space="preserve">   农机安全监理</t>
  </si>
  <si>
    <t xml:space="preserve">   落实粮食安全省长责任制考核工作经费</t>
  </si>
  <si>
    <t xml:space="preserve">   农村经营管理专项（确权登记、仲裁、村级集体财务、农民专业合作社等事务）</t>
  </si>
  <si>
    <t xml:space="preserve">   动物防疫补助经费</t>
  </si>
  <si>
    <t xml:space="preserve">   村级强制免疫劳务补助经费</t>
  </si>
  <si>
    <t xml:space="preserve">   化肥农药减量工作经费</t>
  </si>
  <si>
    <t xml:space="preserve">   村党组织书记激励机制经费</t>
  </si>
  <si>
    <t xml:space="preserve">   乡镇未聘人员养老保险</t>
  </si>
  <si>
    <t xml:space="preserve">   酃县白鹅资源保种专项经费</t>
  </si>
  <si>
    <t xml:space="preserve">   生猪屠宰环节病害猪无害化处理补贴</t>
  </si>
  <si>
    <t>2022年县级专项资金支出方向绩效目标表</t>
  </si>
  <si>
    <t>填报单位：（盖章）炎陵县农业农村局</t>
  </si>
  <si>
    <t>金额单位：万元</t>
  </si>
  <si>
    <t xml:space="preserve">支出方向         </t>
  </si>
  <si>
    <t>主要用于单位办公等费用支出。</t>
  </si>
  <si>
    <t>所属专项</t>
  </si>
  <si>
    <t>名称</t>
  </si>
  <si>
    <t>非税收入安排的支出</t>
  </si>
  <si>
    <t>项目金额</t>
  </si>
  <si>
    <t>9.2272</t>
  </si>
  <si>
    <t>金额</t>
  </si>
  <si>
    <t>项目实施期</t>
  </si>
  <si>
    <t>2022年1月-12月</t>
  </si>
  <si>
    <t>实施期绩效目标</t>
  </si>
  <si>
    <t>非税收入安排的支出按时按量支付</t>
  </si>
  <si>
    <t>年度绩效目标</t>
  </si>
  <si>
    <t>完成年初制定的工作任务</t>
  </si>
  <si>
    <t>年度绩效指标</t>
  </si>
  <si>
    <t>一级指标</t>
  </si>
  <si>
    <t>二级指标</t>
  </si>
  <si>
    <t>三级指标</t>
  </si>
  <si>
    <t>指标值及单位</t>
  </si>
  <si>
    <t>绩效标准</t>
  </si>
  <si>
    <t>产出指标</t>
  </si>
  <si>
    <t>数量指标</t>
  </si>
  <si>
    <t>非税收入安排的资金</t>
  </si>
  <si>
    <t>92272元</t>
  </si>
  <si>
    <t>计划标准</t>
  </si>
  <si>
    <t>质量指标</t>
  </si>
  <si>
    <t>非税收入安排资金的利用率</t>
  </si>
  <si>
    <r>
      <rPr>
        <sz val="9"/>
        <rFont val="SimSun"/>
        <charset val="134"/>
      </rPr>
      <t>≧</t>
    </r>
    <r>
      <rPr>
        <sz val="9"/>
        <rFont val="宋体"/>
        <charset val="134"/>
      </rPr>
      <t>97%</t>
    </r>
  </si>
  <si>
    <t>时效指标</t>
  </si>
  <si>
    <t>非税收入安排的资金到位率</t>
  </si>
  <si>
    <t>成本指标</t>
  </si>
  <si>
    <t>按年初预算项目经费支出</t>
  </si>
  <si>
    <t>效益指标</t>
  </si>
  <si>
    <t>经济效益指标</t>
  </si>
  <si>
    <t>解决部分办公费用</t>
  </si>
  <si>
    <t>是</t>
  </si>
  <si>
    <t>社会效益指标</t>
  </si>
  <si>
    <t>非税收入安排的资金合理使用</t>
  </si>
  <si>
    <t>生态效益指标</t>
  </si>
  <si>
    <t>保证单位正常运行</t>
  </si>
  <si>
    <t>可持续影响指标</t>
  </si>
  <si>
    <t>加大非税收入的收缴力度，增加收入</t>
  </si>
  <si>
    <t>社会公众及服务对象满意度指标</t>
  </si>
  <si>
    <t>服务对象满意度</t>
  </si>
  <si>
    <r>
      <rPr>
        <sz val="10"/>
        <rFont val="SimSun"/>
        <charset val="134"/>
      </rPr>
      <t>≧</t>
    </r>
    <r>
      <rPr>
        <sz val="10"/>
        <rFont val="宋体"/>
        <charset val="134"/>
      </rPr>
      <t>95%</t>
    </r>
  </si>
  <si>
    <t>支出明细及测算说明</t>
  </si>
  <si>
    <t>支出内容简介</t>
  </si>
  <si>
    <t>支出明细</t>
  </si>
  <si>
    <t>支出测算依据及过程说明</t>
  </si>
  <si>
    <t>根据工作开展的实际支出</t>
  </si>
  <si>
    <t xml:space="preserve">       单位负责人签字：</t>
  </si>
  <si>
    <t>股室审核意见</t>
  </si>
  <si>
    <t xml:space="preserve">填表人：赖志元           联系电话：13974127961                 填报日期： 2021年11月28日         </t>
  </si>
  <si>
    <t>主要用于离退休党支部工作经费和支部负责人工作补贴。</t>
  </si>
  <si>
    <t>离退休党支部经费和支部负责人工作补贴</t>
  </si>
  <si>
    <t>11.12</t>
  </si>
  <si>
    <t>离退休党支部工作经费和支部负责人工作补贴按时按量发放。</t>
  </si>
  <si>
    <t xml:space="preserve"> 退休党支部数量及支部负责人人数</t>
  </si>
  <si>
    <t>3个/9人</t>
  </si>
  <si>
    <t>离退休党支部工作经费安排金额</t>
  </si>
  <si>
    <t>11.12万元</t>
  </si>
  <si>
    <t>提高了退休党支部工作人员的补助收入</t>
  </si>
  <si>
    <t>对离退休党支部工作保障水平</t>
  </si>
  <si>
    <t>应保尽保</t>
  </si>
  <si>
    <t>保证退休党支部工作正常运行</t>
  </si>
  <si>
    <t>提高了退休党支部工作效率和积极性</t>
  </si>
  <si>
    <t>职工满意度</t>
  </si>
  <si>
    <t>离退休党支部工作经费</t>
  </si>
  <si>
    <t>支部负责人工作补贴</t>
  </si>
  <si>
    <t>其他对个人和家庭的补助支出</t>
  </si>
  <si>
    <t>按县补助标准发放</t>
  </si>
  <si>
    <t>主要用于炎陵县农产品质量监管、检测等费用支出。</t>
  </si>
  <si>
    <t>农产品质量安全专项经费</t>
  </si>
  <si>
    <t>通过持续开展农产品质量监管、检测专项行动，不断提高质量安全水平，努力确保不发生重大农产品质量安全事件。</t>
  </si>
  <si>
    <t>年度内全县完成农药残留快速检测1.7万批次以上，农残合格率97%以上，定量检测200批次以上，委托第三方检测机构风险评估检测20批次。</t>
  </si>
  <si>
    <t>抽检农产品样品</t>
  </si>
  <si>
    <t>定性1.7万批次，定量220批次以上</t>
  </si>
  <si>
    <t>农残合格率</t>
  </si>
  <si>
    <t>农产品质量安全经费支出时间</t>
  </si>
  <si>
    <t>2022年12月前</t>
  </si>
  <si>
    <t>10万元</t>
  </si>
  <si>
    <t>提高农产品的合格率，降低生产成本</t>
  </si>
  <si>
    <r>
      <rPr>
        <sz val="9"/>
        <rFont val="SimSun"/>
        <charset val="134"/>
      </rPr>
      <t>≧</t>
    </r>
    <r>
      <rPr>
        <sz val="9"/>
        <rFont val="宋体"/>
        <charset val="134"/>
      </rPr>
      <t>85%</t>
    </r>
  </si>
  <si>
    <t>提高广大农民生产安全产品意识，减少农用化学品投入</t>
  </si>
  <si>
    <r>
      <rPr>
        <sz val="10"/>
        <rFont val="SimSun"/>
        <charset val="134"/>
      </rPr>
      <t>≧</t>
    </r>
    <r>
      <rPr>
        <sz val="10"/>
        <rFont val="宋体"/>
        <charset val="134"/>
      </rPr>
      <t>85%</t>
    </r>
  </si>
  <si>
    <t>有效控制农业环境的污染</t>
  </si>
  <si>
    <r>
      <rPr>
        <sz val="10"/>
        <rFont val="SimSun"/>
        <charset val="134"/>
      </rPr>
      <t>≧</t>
    </r>
    <r>
      <rPr>
        <sz val="10"/>
        <rFont val="宋体"/>
        <charset val="134"/>
      </rPr>
      <t>90%</t>
    </r>
  </si>
  <si>
    <t>提高了农产品品质及产量，促进本地农业的可持续发展</t>
  </si>
  <si>
    <t>≧85%</t>
  </si>
  <si>
    <t>人民群众满意度</t>
  </si>
  <si>
    <t>农产品质量安全工作检测试剂购买、检测设备购置、业务培训、广告宣传印刷费等费用支出。</t>
  </si>
  <si>
    <t xml:space="preserve">填表人：罗满妹           联系电话：13975385004                 填报日期： 2021年11月28日         </t>
  </si>
  <si>
    <t>用于炎陵县畜禽水产品质量监管、检测、动物检疫电子出证等费用支出。</t>
  </si>
  <si>
    <t>畜禽水产品质量安全监管专项经费</t>
  </si>
  <si>
    <t>做好畜禽水产品质量安全监管工作，规范畜禽水产品生产经营行为，提升畜禽水产品质量安全水平，检疫出栏生猪4.5万头，检疫率达90%以上。检疫合格生猪4.5万头，检疫合格率达100%。</t>
  </si>
  <si>
    <t>“瘦肉精”快速检测</t>
  </si>
  <si>
    <r>
      <rPr>
        <sz val="9"/>
        <rFont val="SimSun"/>
        <charset val="134"/>
      </rPr>
      <t>≧</t>
    </r>
    <r>
      <rPr>
        <sz val="9"/>
        <rFont val="宋体"/>
        <charset val="134"/>
      </rPr>
      <t>6000头份</t>
    </r>
  </si>
  <si>
    <t>“瘦肉精”快速检测合格率</t>
  </si>
  <si>
    <r>
      <rPr>
        <sz val="9"/>
        <rFont val="SimSun"/>
        <charset val="134"/>
      </rPr>
      <t>≧</t>
    </r>
    <r>
      <rPr>
        <sz val="9"/>
        <rFont val="宋体"/>
        <charset val="134"/>
      </rPr>
      <t>98%</t>
    </r>
  </si>
  <si>
    <t>专项经费支出时间</t>
  </si>
  <si>
    <t>提高畜禽水产品的合格率</t>
  </si>
  <si>
    <r>
      <rPr>
        <sz val="9"/>
        <rFont val="SimSun"/>
        <charset val="134"/>
      </rPr>
      <t>≧90</t>
    </r>
    <r>
      <rPr>
        <sz val="9"/>
        <rFont val="宋体"/>
        <charset val="134"/>
      </rPr>
      <t>%</t>
    </r>
  </si>
  <si>
    <t>提高企业质量安全意识，保障人民群众的切身利益</t>
  </si>
  <si>
    <r>
      <rPr>
        <sz val="10"/>
        <rFont val="SimSun"/>
        <charset val="134"/>
      </rPr>
      <t>≧92</t>
    </r>
    <r>
      <rPr>
        <sz val="10"/>
        <rFont val="宋体"/>
        <charset val="134"/>
      </rPr>
      <t>%</t>
    </r>
  </si>
  <si>
    <t>提高了畜禽水产品质量及产量，促进本县畜牧业的可持续发展</t>
  </si>
  <si>
    <t>畜禽水产品质量安全工作检测试剂购买、检测设备购置、业务培训、广告宣传印刷费等费用支出。</t>
  </si>
  <si>
    <t xml:space="preserve">填表人：黄红冬           联系电话：15974397175                 填报日期： 2021年11月28日         </t>
  </si>
  <si>
    <t>“一卡通”发放2022年退休兽医生活补助，6人，每人1000元/月。</t>
  </si>
  <si>
    <t>退休兽医生活补助（对个人和家庭的补助支出）</t>
  </si>
  <si>
    <t>7.2</t>
  </si>
  <si>
    <t>保障2022年退休兽医生活补助</t>
  </si>
  <si>
    <t>退休兽医数量</t>
  </si>
  <si>
    <r>
      <rPr>
        <sz val="10.5"/>
        <color rgb="FF000000"/>
        <rFont val="Arial"/>
        <charset val="0"/>
      </rPr>
      <t>6</t>
    </r>
    <r>
      <rPr>
        <sz val="10.5"/>
        <color rgb="FF000000"/>
        <rFont val="宋体"/>
        <charset val="0"/>
      </rPr>
      <t>人</t>
    </r>
  </si>
  <si>
    <t>历史标准</t>
  </si>
  <si>
    <t>发放周期</t>
  </si>
  <si>
    <t>按月</t>
  </si>
  <si>
    <t>退休兽医生活补助发放时间</t>
  </si>
  <si>
    <t>2022年1-12月</t>
  </si>
  <si>
    <t>年初预算生活补助</t>
  </si>
  <si>
    <t>7.2万元</t>
  </si>
  <si>
    <t>每人年生活补助</t>
  </si>
  <si>
    <t>1.2万元</t>
  </si>
  <si>
    <t>保障退休兽医生活补助</t>
  </si>
  <si>
    <t>维持社会稳定</t>
  </si>
  <si>
    <t>专项资金持续发挥作用年限</t>
  </si>
  <si>
    <t>长期</t>
  </si>
  <si>
    <t>退休兽医满意度</t>
  </si>
  <si>
    <t>根据退休兽医人员人数及县规定标准测算</t>
  </si>
  <si>
    <t xml:space="preserve">填表人：赖志元           联系电话：13341339291                 填报日期： 2021年11月28日         </t>
  </si>
  <si>
    <t>用于农机购置补贴实施管理、农机安全生产执法、新机具新技术推广、牌证管理机具上牌、上户、年检等费用支出。</t>
  </si>
  <si>
    <t>农机安全监理</t>
  </si>
  <si>
    <t>14</t>
  </si>
  <si>
    <t>确保农机购置补贴政策落实到位，推广农机新机具新技术，做好牌证管理机具上户、年检，拖拉机、收割机年检率达到92%，降低农机安全生产事故，确保农机化工作及时、高效完成。</t>
  </si>
  <si>
    <t>降低农机安全生产事故，做好农机安全生产工作，实施好农机购置补贴，认真开展好业务培训工作，做好新技术、新机具新的推广工作。</t>
  </si>
  <si>
    <t>牌证机械年检</t>
  </si>
  <si>
    <r>
      <rPr>
        <sz val="10"/>
        <rFont val="仿宋"/>
        <charset val="134"/>
      </rPr>
      <t>&gt;</t>
    </r>
    <r>
      <rPr>
        <sz val="10"/>
        <rFont val="宋体"/>
        <charset val="134"/>
      </rPr>
      <t>100台</t>
    </r>
  </si>
  <si>
    <t>年检合格率</t>
  </si>
  <si>
    <t>≥90%</t>
  </si>
  <si>
    <t>年检完成时间</t>
  </si>
  <si>
    <t>11月30日以前</t>
  </si>
  <si>
    <t>农机安全监理支出</t>
  </si>
  <si>
    <t>14万元</t>
  </si>
  <si>
    <t>机械年检数量</t>
  </si>
  <si>
    <t>驾驶技能培训</t>
  </si>
  <si>
    <t>35人</t>
  </si>
  <si>
    <t>≥110台</t>
  </si>
  <si>
    <t>解决就业能力</t>
  </si>
  <si>
    <t>提高就业能力</t>
  </si>
  <si>
    <t>机手满意度</t>
  </si>
  <si>
    <t>农机安全监理工作年检材料购置、业务培训、广告宣传印刷费等费用支出。</t>
  </si>
  <si>
    <t xml:space="preserve">填表人：罗文礼           联系电话：13786348188                 填报日期： 2021年11月28日         </t>
  </si>
  <si>
    <t>主要用于炎陵县粮食生产功能区建设费用支出</t>
  </si>
  <si>
    <t>落实粮食安全省长责任制考核工作经费</t>
  </si>
  <si>
    <t>5</t>
  </si>
  <si>
    <t>稳定全县粮食生产面积，提高粮食生产综合能力。</t>
  </si>
  <si>
    <t>完成上级下达的工作目标任务。</t>
  </si>
  <si>
    <t>粮食播种面积</t>
  </si>
  <si>
    <r>
      <rPr>
        <sz val="10"/>
        <color rgb="FF000000"/>
        <rFont val="Arial"/>
        <charset val="0"/>
      </rPr>
      <t>≥</t>
    </r>
    <r>
      <rPr>
        <sz val="10"/>
        <color rgb="FF000000"/>
        <rFont val="仿宋_GB2312"/>
        <charset val="134"/>
      </rPr>
      <t>18.5万亩</t>
    </r>
  </si>
  <si>
    <t>粮食总产</t>
  </si>
  <si>
    <r>
      <rPr>
        <sz val="10"/>
        <color rgb="FF000000"/>
        <rFont val="Arial"/>
        <charset val="0"/>
      </rPr>
      <t>≥8</t>
    </r>
    <r>
      <rPr>
        <sz val="10"/>
        <color rgb="FF000000"/>
        <rFont val="宋体"/>
        <charset val="134"/>
      </rPr>
      <t>万吨</t>
    </r>
  </si>
  <si>
    <t>5万元</t>
  </si>
  <si>
    <t>亩增产</t>
  </si>
  <si>
    <r>
      <rPr>
        <sz val="10"/>
        <color rgb="FF000000"/>
        <rFont val="Arial"/>
        <charset val="0"/>
      </rPr>
      <t>≥15</t>
    </r>
    <r>
      <rPr>
        <sz val="10"/>
        <color rgb="FF000000"/>
        <rFont val="宋体"/>
        <charset val="134"/>
      </rPr>
      <t>公斤</t>
    </r>
  </si>
  <si>
    <t>农民亩增收</t>
  </si>
  <si>
    <r>
      <rPr>
        <sz val="10"/>
        <color rgb="FF000000"/>
        <rFont val="Arial"/>
        <charset val="0"/>
      </rPr>
      <t>≥40</t>
    </r>
    <r>
      <rPr>
        <sz val="10"/>
        <color rgb="FF000000"/>
        <rFont val="宋体"/>
        <charset val="134"/>
      </rPr>
      <t>元</t>
    </r>
  </si>
  <si>
    <t>保护农业农村环境</t>
  </si>
  <si>
    <t>良好</t>
  </si>
  <si>
    <t>农业增效</t>
  </si>
  <si>
    <t>农民满意度</t>
  </si>
  <si>
    <t>&gt;95%</t>
  </si>
  <si>
    <t>全县粮食生产功能区建设费用支出</t>
  </si>
  <si>
    <t xml:space="preserve">填表人：何晓辉        联系电话：15096352921             填报日期： 2021年11月28日         </t>
  </si>
  <si>
    <t>用于农村土地承包确权登记管理、农村集体资产产权改革工作、农村土地承包经营仲裁等费用支出。</t>
  </si>
  <si>
    <t>农村经营管理专项（确权登记、仲裁、村级集体财务、农民专业合作社等事务）</t>
  </si>
  <si>
    <t>15</t>
  </si>
  <si>
    <t>负责管理农村土地承包确权登记发证；监督管理农民负担；负责抓好农村集体财务委托代理和农村集体资产产权改制度改革工作；负责指导农业产业化经营、农民合作经济组织的发展、农业社会化服务体系建设，完善农村基本经营制度。</t>
  </si>
  <si>
    <t>完成年初安排的工作任务。</t>
  </si>
  <si>
    <t>产改</t>
  </si>
  <si>
    <t>120个村</t>
  </si>
  <si>
    <t>产改合格率</t>
  </si>
  <si>
    <r>
      <rPr>
        <sz val="9"/>
        <color rgb="FF000000"/>
        <rFont val="SimSun"/>
        <charset val="134"/>
      </rPr>
      <t>≧</t>
    </r>
    <r>
      <rPr>
        <sz val="9"/>
        <color rgb="FF000000"/>
        <rFont val="仿宋_GB2312"/>
        <charset val="134"/>
      </rPr>
      <t>95%</t>
    </r>
  </si>
  <si>
    <t>15万元</t>
  </si>
  <si>
    <t>清产核资</t>
  </si>
  <si>
    <t>摸清家底</t>
  </si>
  <si>
    <t>成员身份确认</t>
  </si>
  <si>
    <t>≥120000人</t>
  </si>
  <si>
    <t>农村土地合理规划</t>
  </si>
  <si>
    <r>
      <rPr>
        <sz val="10.5"/>
        <color rgb="FF000000"/>
        <rFont val="Times New Roman"/>
        <charset val="0"/>
      </rPr>
      <t>　</t>
    </r>
    <r>
      <rPr>
        <sz val="10.5"/>
        <color rgb="FF000000"/>
        <rFont val="仿宋_GB2312"/>
        <charset val="134"/>
      </rPr>
      <t>永久</t>
    </r>
  </si>
  <si>
    <r>
      <rPr>
        <sz val="10.5"/>
        <color rgb="FF000000"/>
        <rFont val="宋体"/>
        <charset val="134"/>
      </rPr>
      <t>　</t>
    </r>
    <r>
      <rPr>
        <sz val="10.5"/>
        <color rgb="FF000000"/>
        <rFont val="仿宋_GB2312"/>
        <charset val="134"/>
      </rPr>
      <t>≥95%</t>
    </r>
  </si>
  <si>
    <t>农村土地承包确权登记管理、农村集体资产产权改制度改革工作，完善农村基本经营制度、仲裁等费用支出</t>
  </si>
  <si>
    <t xml:space="preserve">填表人：李凡        联系电话：15873325178             填报日期： 2021年11月28日         </t>
  </si>
  <si>
    <t>用于动物疫情防控、购买动物疫苗、免疫台账、公示卡、 消毒药、防护服等防疫物资支出。</t>
  </si>
  <si>
    <t>动物防疫补助资金</t>
  </si>
  <si>
    <t>16</t>
  </si>
  <si>
    <t>做好重大动物防控防疫工作，保证家畜家禽免疫抗体合格率达70%以上。春秋两季动物集中免疫必须达到“入村、入组、入户”三个100%，公示卡张贴率、台账登记率、畜禽标识佩戴率三个100%。</t>
  </si>
  <si>
    <t>1.确保强制免疫病种的畜禽群体常年免疫密度达到90%，应免畜禽免疫密度达到100%。2.开展免疫抗体监测，免疫抗体合格率达到70%以上。3.对猪瘟、鸡新城疫实行全面免疫。4.确保年度内不发生区域性重大动物疫情。</t>
  </si>
  <si>
    <t>动物防疫应免密度</t>
  </si>
  <si>
    <t>免疫抗体合格率</t>
  </si>
  <si>
    <t>70%以上</t>
  </si>
  <si>
    <t>16万元</t>
  </si>
  <si>
    <t>养殖户增产增收</t>
  </si>
  <si>
    <r>
      <rPr>
        <sz val="9"/>
        <rFont val="SimSun"/>
        <charset val="134"/>
      </rPr>
      <t>≧</t>
    </r>
    <r>
      <rPr>
        <sz val="9"/>
        <rFont val="宋体"/>
        <charset val="134"/>
      </rPr>
      <t>10%</t>
    </r>
  </si>
  <si>
    <t>确保社会公共卫生安全，确保养殖业稳定发展</t>
  </si>
  <si>
    <t>不发生1起重大动物疫情</t>
  </si>
  <si>
    <t>维护生态环境，确保禁养区内无畜禽污染</t>
  </si>
  <si>
    <t>不发生1起畜禽病害污染事件</t>
  </si>
  <si>
    <t>社会稳定，产业发展，人民增收</t>
  </si>
  <si>
    <t>养殖业稳定发展促社会经济发展。</t>
  </si>
  <si>
    <t>98%以上</t>
  </si>
  <si>
    <t>动物疫情防控、购买动物疫苗、免疫台账、公示卡、 消毒药、防护服、广告印刷等防疫物资支出。</t>
  </si>
  <si>
    <t xml:space="preserve">填表人：石吉华          联系电话：13974127720             填报日期： 2021年11月28日         </t>
  </si>
  <si>
    <t>用于村级强制免疫人员劳务补助等费用支出。</t>
  </si>
  <si>
    <t>村级强制免疫劳务补助经费</t>
  </si>
  <si>
    <t>37.82</t>
  </si>
  <si>
    <t>聘请季节性临时协防员，做好动物疫情防控工作。</t>
  </si>
  <si>
    <t>全县聘请村级协防员村数量</t>
  </si>
  <si>
    <r>
      <rPr>
        <sz val="10"/>
        <rFont val="SimSun"/>
        <charset val="134"/>
      </rPr>
      <t>≧</t>
    </r>
    <r>
      <rPr>
        <sz val="10"/>
        <rFont val="宋体"/>
        <charset val="134"/>
      </rPr>
      <t>70%</t>
    </r>
  </si>
  <si>
    <t>37.82万元</t>
  </si>
  <si>
    <r>
      <rPr>
        <sz val="10"/>
        <rFont val="SimSun"/>
        <charset val="134"/>
      </rPr>
      <t>≧</t>
    </r>
    <r>
      <rPr>
        <sz val="10"/>
        <rFont val="宋体"/>
        <charset val="134"/>
      </rPr>
      <t>10%</t>
    </r>
  </si>
  <si>
    <t>无重大动物疫情</t>
  </si>
  <si>
    <t>无畜禽病害污染事件</t>
  </si>
  <si>
    <t>全县120个村村级强制免疫人员劳务补助费用支出</t>
  </si>
  <si>
    <t>村级强制免疫人员劳务补助</t>
  </si>
  <si>
    <t>主要用于炎陵县开展化肥农药减量工作技术指导、宣传培训、办点示范等费用支出。</t>
  </si>
  <si>
    <t>化肥农药减量工作经费</t>
  </si>
  <si>
    <t>做好炎陵县化肥减量增效、农药减量控害工作，全面提高科学施肥和合理用药水平，促进农业绿色高质高效发展和农村生态环境持续改善。</t>
  </si>
  <si>
    <t>完成全县化肥减量增效、农药减量控害工作，全面提高科学施肥和合理用药水平，促进农业绿色高质高效发展和农村生态环境持续改善。</t>
  </si>
  <si>
    <t>创建化肥减量增效示范点</t>
  </si>
  <si>
    <r>
      <rPr>
        <sz val="10.5"/>
        <color rgb="FF000000"/>
        <rFont val="Arial"/>
        <charset val="0"/>
      </rPr>
      <t>1</t>
    </r>
    <r>
      <rPr>
        <sz val="10.5"/>
        <color rgb="FF000000"/>
        <rFont val="宋体"/>
        <charset val="0"/>
      </rPr>
      <t>个</t>
    </r>
  </si>
  <si>
    <t>化肥农药减量合格率</t>
  </si>
  <si>
    <r>
      <rPr>
        <sz val="10.5"/>
        <color rgb="FF000000"/>
        <rFont val="SimSun"/>
        <charset val="0"/>
      </rPr>
      <t>≧</t>
    </r>
    <r>
      <rPr>
        <sz val="10.5"/>
        <color rgb="FF000000"/>
        <rFont val="宋体"/>
        <charset val="0"/>
      </rPr>
      <t>90%</t>
    </r>
  </si>
  <si>
    <t>化肥农药成本节约</t>
  </si>
  <si>
    <t>≥10%</t>
  </si>
  <si>
    <r>
      <rPr>
        <sz val="10.5"/>
        <color rgb="FF000000"/>
        <rFont val="Arial"/>
        <charset val="0"/>
      </rPr>
      <t>≥40</t>
    </r>
    <r>
      <rPr>
        <sz val="10.5"/>
        <color rgb="FF000000"/>
        <rFont val="宋体"/>
        <charset val="134"/>
      </rPr>
      <t>元</t>
    </r>
  </si>
  <si>
    <t>保护农业生态环境</t>
  </si>
  <si>
    <t>农村生态环境持续改善</t>
  </si>
  <si>
    <t>全县开展化肥农药减量工作技术指导、宣传培训、办点示范等费用支出</t>
  </si>
  <si>
    <t xml:space="preserve">填表人：谢秋平        联系电话：15096336638             填报日期： 2021年11月28日         </t>
  </si>
  <si>
    <t>缴纳2021年村党组织书记激励机制费用</t>
  </si>
  <si>
    <t>村党组织书记激励机制经费</t>
  </si>
  <si>
    <t>12</t>
  </si>
  <si>
    <t>缴纳2021年村党组织书记激励机制费用。</t>
  </si>
  <si>
    <t>落实上级及县委县政府文件精神。</t>
  </si>
  <si>
    <t>优秀村党组织书记人数</t>
  </si>
  <si>
    <t>3人</t>
  </si>
  <si>
    <t>按年申报缴纳及时率</t>
  </si>
  <si>
    <t>2021年与2022年养老保险</t>
  </si>
  <si>
    <t>12万元</t>
  </si>
  <si>
    <t>解决优秀村党组织书记养老金问题</t>
  </si>
  <si>
    <t>落实国家政策及文件精神</t>
  </si>
  <si>
    <t>农业农村生态环境持续改善</t>
  </si>
  <si>
    <t>保障人员养老金落实到位</t>
  </si>
  <si>
    <t>缴纳村党组织书记养老保险费用</t>
  </si>
  <si>
    <t>根据《关于激励在乡村振兴工作中表现优秀的乡镇（街道）党（工）委书记和村（社区）党组织书记的实施办法》（株办发【2020】16号）和《关于印发2021年炎陵县激励选聘优秀村（社区）党组织书记实施方案》（炎办【2021】8号文件精神以及请示报告</t>
  </si>
  <si>
    <t>解决并缴纳1997年乡镇“四站”未聘人员县财政负担部分社会养老保险金</t>
  </si>
  <si>
    <t>乡镇未聘人员养老保险</t>
  </si>
  <si>
    <t>保障1997年乡镇“四站”未聘人员财政负担养老保险金按时缴纳，确保社会稳定。</t>
  </si>
  <si>
    <t>乡镇未聘用农机员</t>
  </si>
  <si>
    <t>按时按月申报缴纳</t>
  </si>
  <si>
    <t>2022年社会养老保险单位部分</t>
  </si>
  <si>
    <t>解决乡镇未聘人员养老金</t>
  </si>
  <si>
    <t>农业农村局生态工作环境改善</t>
  </si>
  <si>
    <t>缴纳2022年乡镇“四站”未聘人员单位部分养老金</t>
  </si>
  <si>
    <t>缴纳乡镇未聘人员养老保险费用</t>
  </si>
  <si>
    <t>根据文件精神和请示报告</t>
  </si>
  <si>
    <t>主要用于酃县白鹅保种饲料、兽药、疫苗和饲养员工资等费用支出</t>
  </si>
  <si>
    <t>酃县白鹅资源保种专项经费</t>
  </si>
  <si>
    <t>对酃县白鹅资源场300只以上的酃县白鹅核心群种鹅保护的饲料管理，有效保障国家级畜禽种质资源的酃县白鹅基因稳定。</t>
  </si>
  <si>
    <t>核心群种鹅</t>
  </si>
  <si>
    <t>≧300只</t>
  </si>
  <si>
    <t>种单个重</t>
  </si>
  <si>
    <t>≧100克</t>
  </si>
  <si>
    <t>控制成本</t>
  </si>
  <si>
    <t>≧5%</t>
  </si>
  <si>
    <t>产值</t>
  </si>
  <si>
    <t>600000元</t>
  </si>
  <si>
    <t>安排就业</t>
  </si>
  <si>
    <t>10人</t>
  </si>
  <si>
    <t>减少粪便污染排放</t>
  </si>
  <si>
    <t>80%以上</t>
  </si>
  <si>
    <t>酃县白鹅资源</t>
  </si>
  <si>
    <t>得到持续保护</t>
  </si>
  <si>
    <t>群众满意度</t>
  </si>
  <si>
    <t>≧95%</t>
  </si>
  <si>
    <t>主要用于酃县白鹅保种饲料、兽药、疫苗和饲养员工资等费用支出。</t>
  </si>
  <si>
    <t>饲料、兽药、疫苗购置发票，饲养员工资发放凭证</t>
  </si>
  <si>
    <t>主要用于人员工资、焚烧炉柴油费、机械设备维修、消毒药品及试纸条、人员防护用品等支出。</t>
  </si>
  <si>
    <t>生猪屠宰环节病害猪无害化处理补贴</t>
  </si>
  <si>
    <t>11.2</t>
  </si>
  <si>
    <t>规范我县屠宰环节病害猪无害化处理操作，做好无害化处理记录，并如实向上级部门报送相关数据和信息。</t>
  </si>
  <si>
    <t>规范我县屠宰环节病害猪无害化处理操作，做好无害化处理记录，并如实向上级部门报送相关数据和信息，确保我县人民群众舌尖上的安全。</t>
  </si>
  <si>
    <t>屠宰生猪不可食用部分折算补助</t>
  </si>
  <si>
    <t>完成无害化处理不可食用部分</t>
  </si>
  <si>
    <t>1-12月</t>
  </si>
  <si>
    <t>按实支出</t>
  </si>
  <si>
    <t>11.2万元</t>
  </si>
  <si>
    <t>提高生猪定点屠宰出肉率</t>
  </si>
  <si>
    <t>保障肉品消费安全率</t>
  </si>
  <si>
    <t>集中收集做到无害化处理</t>
  </si>
  <si>
    <t>保障肉品消费安全率、避免环境污染率</t>
  </si>
  <si>
    <t>消费者满意度</t>
  </si>
  <si>
    <r>
      <rPr>
        <sz val="9"/>
        <rFont val="SimSun"/>
        <charset val="134"/>
      </rPr>
      <t>≧</t>
    </r>
    <r>
      <rPr>
        <sz val="9"/>
        <rFont val="宋体"/>
        <charset val="134"/>
      </rPr>
      <t>95%</t>
    </r>
  </si>
  <si>
    <t>用于人员工资、焚烧炉柴油费、机械设备维修、消毒药品及试纸条、人员防护用品等支出。</t>
  </si>
  <si>
    <t>付人员工资、焚烧炉柴油费、机械设备维修、消毒药品及试纸条、人员防护用品等支出。</t>
  </si>
  <si>
    <t xml:space="preserve">填表人：王俊           联系电话：18670858415                 填报日期： 2021年11月28日         </t>
  </si>
  <si>
    <t>2022年部门整体支出绩效目标表</t>
  </si>
  <si>
    <t>部门名称</t>
  </si>
  <si>
    <t>年度预算申请（万元）</t>
  </si>
  <si>
    <t>资金总额：1645.39</t>
  </si>
  <si>
    <t>按收入性质分：1645.39</t>
  </si>
  <si>
    <t>按支出性质分：1645.39</t>
  </si>
  <si>
    <t>其中：一般公共预算拨款</t>
  </si>
  <si>
    <t>其中：基本支出</t>
  </si>
  <si>
    <t xml:space="preserve">      政府性基金拨款</t>
  </si>
  <si>
    <t xml:space="preserve">      项目支出</t>
  </si>
  <si>
    <t xml:space="preserve">          其他资金</t>
  </si>
  <si>
    <t>部门职能概述</t>
  </si>
  <si>
    <t xml:space="preserve">  1、贯彻执行国家种植业、畜牧业、渔业、农业机械化、农产品加工业、农垦等农业各产业发展的方针政策。
  2、负责全县农业、农村工作的协调和综合工作。
  3、指导、扶持农业社会化服务体系、农村合作经济组织、农民专业合作社和农产品行业协会的建设与发展。
  4、依法负责农业生产的监督管理，组织实施农机惠农政策。负责农作物重大病虫害防治。             
  5、完成县委和县政府交办的其他任务。</t>
  </si>
  <si>
    <t>年度重点工作计划</t>
  </si>
  <si>
    <t>事项</t>
  </si>
  <si>
    <t>工作目标</t>
  </si>
  <si>
    <t>抓好农业争资引项工作</t>
  </si>
  <si>
    <t>切实增强争资引项的积极性、主动性和创造性，多引重点项目、优质项目，近几年重点争取炎陵黄桃国家级特色产业园牌子。</t>
  </si>
  <si>
    <t>抓好重点产业项目推进</t>
  </si>
  <si>
    <t>加快推动特色产业集聚区、特色小镇以及产业强镇等项目建设，确保取得实效。强力推进东方希望集团现代化养殖产业项目建设，确保早竣工、早投产、早见效。扎实推进我县湘赣边区乡村振兴示范区创建工作，推动一批重大基础设施和产业项目建设。</t>
  </si>
  <si>
    <t>抓好一二三产业融合工作</t>
  </si>
  <si>
    <t>加大招商引资力度，着力延伸农业产业链、完善利益联结机制，以市场需求为导向，重点支持“农业+”产业融合体系，将炎陵特色产业发展与休闲旅游、森林康养、采摘体验等新兴业态结合起来，实现共同繁荣。依托丰富的文化旅游资源，以创建全域旅游示范区为契机，打造“红、古、绿”旅游精品线路，创建一批示范带动力较强的特色小镇，打造一批精品“美丽乡村”示范点。推进电子商务进农村示范县“升级版”建设，进一步挖掘农村电商发展潜力，形成“黄桃+电商”可持续的市场化运营机制。</t>
  </si>
  <si>
    <t>黄桃种植面积</t>
  </si>
  <si>
    <t>≥9万亩</t>
  </si>
  <si>
    <t>农作物秸秆综合利用率</t>
  </si>
  <si>
    <t>≥86%</t>
  </si>
  <si>
    <t>农业生产资金使用率</t>
  </si>
  <si>
    <t>扶持农业生产支出</t>
  </si>
  <si>
    <t>≥4000万元</t>
  </si>
  <si>
    <t>农民户均增收</t>
  </si>
  <si>
    <t>≥1600元</t>
  </si>
  <si>
    <t>依靠种植黄桃增收脱贫贫困人口</t>
  </si>
  <si>
    <t>≥40000人</t>
  </si>
  <si>
    <t>促进农业生态环境良性循环和农业生产可持续发展</t>
  </si>
  <si>
    <t>≥3年</t>
  </si>
  <si>
    <t>≥95%</t>
  </si>
  <si>
    <t xml:space="preserve">      单位负责人签字：</t>
  </si>
  <si>
    <t xml:space="preserve">填表人：赖志元                联系电话：13341339291                  填报日期： 2021年11月27日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</si>
</sst>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56">
    <font>
      <sz val="11"/>
      <color indexed="8"/>
      <name val="宋体"/>
      <charset val="1"/>
      <scheme val="minor"/>
    </font>
    <font>
      <sz val="9"/>
      <name val="宋体"/>
      <charset val="134"/>
    </font>
    <font>
      <sz val="12"/>
      <name val="黑体"/>
      <charset val="134"/>
    </font>
    <font>
      <sz val="10"/>
      <name val="宋体"/>
      <charset val="134"/>
    </font>
    <font>
      <sz val="18"/>
      <name val="方正小标宋简体"/>
      <charset val="134"/>
    </font>
    <font>
      <b/>
      <sz val="14"/>
      <name val="方正小标宋简体"/>
      <charset val="134"/>
    </font>
    <font>
      <sz val="10"/>
      <name val="Times New Roman"/>
      <charset val="0"/>
    </font>
    <font>
      <sz val="10"/>
      <color rgb="FF000000"/>
      <name val="宋体"/>
      <charset val="134"/>
    </font>
    <font>
      <sz val="10.5"/>
      <color indexed="8"/>
      <name val="仿宋_GB2312"/>
      <charset val="134"/>
    </font>
    <font>
      <sz val="18"/>
      <color indexed="8"/>
      <name val="方正小标宋简体"/>
      <charset val="134"/>
    </font>
    <font>
      <sz val="18"/>
      <color indexed="8"/>
      <name val="Times New Roman"/>
      <charset val="0"/>
    </font>
    <font>
      <sz val="9"/>
      <name val="SimSun"/>
      <charset val="134"/>
    </font>
    <font>
      <sz val="10"/>
      <name val="SimSun"/>
      <charset val="134"/>
    </font>
    <font>
      <sz val="10.5"/>
      <color rgb="FF000000"/>
      <name val="Arial"/>
      <charset val="0"/>
    </font>
    <font>
      <sz val="10.5"/>
      <color rgb="FF000000"/>
      <name val="宋体"/>
      <charset val="134"/>
    </font>
    <font>
      <sz val="10"/>
      <name val="仿宋"/>
      <charset val="134"/>
    </font>
    <font>
      <sz val="10"/>
      <color rgb="FF000000"/>
      <name val="仿宋_GB2312"/>
      <charset val="134"/>
    </font>
    <font>
      <sz val="10"/>
      <color rgb="FF000000"/>
      <name val="Arial"/>
      <charset val="0"/>
    </font>
    <font>
      <sz val="9"/>
      <color rgb="FF000000"/>
      <name val="仿宋_GB2312"/>
      <charset val="134"/>
    </font>
    <font>
      <sz val="9"/>
      <color rgb="FF000000"/>
      <name val="SimSun"/>
      <charset val="134"/>
    </font>
    <font>
      <sz val="10.5"/>
      <color rgb="FF000000"/>
      <name val="仿宋_GB2312"/>
      <charset val="134"/>
    </font>
    <font>
      <sz val="10.5"/>
      <color rgb="FF000000"/>
      <name val="Times New Roman"/>
      <charset val="0"/>
    </font>
    <font>
      <sz val="10.5"/>
      <color rgb="FF000000"/>
      <name val="SimSun"/>
      <charset val="0"/>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b/>
      <sz val="9"/>
      <name val="SimSun"/>
      <charset val="134"/>
    </font>
    <font>
      <b/>
      <sz val="19"/>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sz val="12"/>
      <name val="宋体"/>
      <charset val="134"/>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0.5"/>
      <color rgb="FF000000"/>
      <name val="宋体"/>
      <charset val="0"/>
    </font>
  </fonts>
  <fills count="34">
    <fill>
      <patternFill patternType="none"/>
    </fill>
    <fill>
      <patternFill patternType="gray125"/>
    </fill>
    <fill>
      <patternFill patternType="solid">
        <fgColor rgb="FFFFFFFF"/>
        <bgColor rgb="FFFFFFFF"/>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52">
    <xf numFmtId="0" fontId="0" fillId="0" borderId="0">
      <alignment vertical="center"/>
    </xf>
    <xf numFmtId="42" fontId="34" fillId="0" borderId="0" applyFont="0" applyFill="0" applyBorder="0" applyAlignment="0" applyProtection="0">
      <alignment vertical="center"/>
    </xf>
    <xf numFmtId="0" fontId="36" fillId="7" borderId="0" applyNumberFormat="0" applyBorder="0" applyAlignment="0" applyProtection="0">
      <alignment vertical="center"/>
    </xf>
    <xf numFmtId="0" fontId="39" fillId="11" borderId="16"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6" fillId="14" borderId="0" applyNumberFormat="0" applyBorder="0" applyAlignment="0" applyProtection="0">
      <alignment vertical="center"/>
    </xf>
    <xf numFmtId="0" fontId="42" fillId="15" borderId="0" applyNumberFormat="0" applyBorder="0" applyAlignment="0" applyProtection="0">
      <alignment vertical="center"/>
    </xf>
    <xf numFmtId="43" fontId="34" fillId="0" borderId="0" applyFont="0" applyFill="0" applyBorder="0" applyAlignment="0" applyProtection="0">
      <alignment vertical="center"/>
    </xf>
    <xf numFmtId="0" fontId="35" fillId="18" borderId="0" applyNumberFormat="0" applyBorder="0" applyAlignment="0" applyProtection="0">
      <alignment vertical="center"/>
    </xf>
    <xf numFmtId="0" fontId="41" fillId="0" borderId="0" applyNumberFormat="0" applyFill="0" applyBorder="0" applyAlignment="0" applyProtection="0">
      <alignment vertical="center"/>
    </xf>
    <xf numFmtId="9" fontId="34" fillId="0" borderId="0" applyFont="0" applyFill="0" applyBorder="0" applyAlignment="0" applyProtection="0">
      <alignment vertical="center"/>
    </xf>
    <xf numFmtId="0" fontId="46" fillId="0" borderId="0" applyNumberFormat="0" applyFill="0" applyBorder="0" applyAlignment="0" applyProtection="0">
      <alignment vertical="center"/>
    </xf>
    <xf numFmtId="0" fontId="34" fillId="20" borderId="18" applyNumberFormat="0" applyFont="0" applyAlignment="0" applyProtection="0">
      <alignment vertical="center"/>
    </xf>
    <xf numFmtId="0" fontId="35" fillId="23"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1" applyNumberFormat="0" applyFill="0" applyAlignment="0" applyProtection="0">
      <alignment vertical="center"/>
    </xf>
    <xf numFmtId="0" fontId="45" fillId="0" borderId="0">
      <alignment vertical="center"/>
    </xf>
    <xf numFmtId="0" fontId="53" fillId="0" borderId="21" applyNumberFormat="0" applyFill="0" applyAlignment="0" applyProtection="0">
      <alignment vertical="center"/>
    </xf>
    <xf numFmtId="0" fontId="35" fillId="10" borderId="0" applyNumberFormat="0" applyBorder="0" applyAlignment="0" applyProtection="0">
      <alignment vertical="center"/>
    </xf>
    <xf numFmtId="0" fontId="48" fillId="0" borderId="20" applyNumberFormat="0" applyFill="0" applyAlignment="0" applyProtection="0">
      <alignment vertical="center"/>
    </xf>
    <xf numFmtId="0" fontId="35" fillId="19" borderId="0" applyNumberFormat="0" applyBorder="0" applyAlignment="0" applyProtection="0">
      <alignment vertical="center"/>
    </xf>
    <xf numFmtId="0" fontId="40" fillId="13" borderId="17" applyNumberFormat="0" applyAlignment="0" applyProtection="0">
      <alignment vertical="center"/>
    </xf>
    <xf numFmtId="0" fontId="44" fillId="13" borderId="16" applyNumberFormat="0" applyAlignment="0" applyProtection="0">
      <alignment vertical="center"/>
    </xf>
    <xf numFmtId="0" fontId="38" fillId="6" borderId="15" applyNumberFormat="0" applyAlignment="0" applyProtection="0">
      <alignment vertical="center"/>
    </xf>
    <xf numFmtId="0" fontId="36" fillId="26" borderId="0" applyNumberFormat="0" applyBorder="0" applyAlignment="0" applyProtection="0">
      <alignment vertical="center"/>
    </xf>
    <xf numFmtId="0" fontId="35" fillId="12" borderId="0" applyNumberFormat="0" applyBorder="0" applyAlignment="0" applyProtection="0">
      <alignment vertical="center"/>
    </xf>
    <xf numFmtId="0" fontId="47" fillId="0" borderId="19" applyNumberFormat="0" applyFill="0" applyAlignment="0" applyProtection="0">
      <alignment vertical="center"/>
    </xf>
    <xf numFmtId="0" fontId="54" fillId="0" borderId="22" applyNumberFormat="0" applyFill="0" applyAlignment="0" applyProtection="0">
      <alignment vertical="center"/>
    </xf>
    <xf numFmtId="0" fontId="37" fillId="5" borderId="0" applyNumberFormat="0" applyBorder="0" applyAlignment="0" applyProtection="0">
      <alignment vertical="center"/>
    </xf>
    <xf numFmtId="0" fontId="43" fillId="17" borderId="0" applyNumberFormat="0" applyBorder="0" applyAlignment="0" applyProtection="0">
      <alignment vertical="center"/>
    </xf>
    <xf numFmtId="0" fontId="36" fillId="29" borderId="0" applyNumberFormat="0" applyBorder="0" applyAlignment="0" applyProtection="0">
      <alignment vertical="center"/>
    </xf>
    <xf numFmtId="0" fontId="35" fillId="9" borderId="0" applyNumberFormat="0" applyBorder="0" applyAlignment="0" applyProtection="0">
      <alignment vertical="center"/>
    </xf>
    <xf numFmtId="0" fontId="36" fillId="22" borderId="0" applyNumberFormat="0" applyBorder="0" applyAlignment="0" applyProtection="0">
      <alignment vertical="center"/>
    </xf>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36" fillId="4" borderId="0" applyNumberFormat="0" applyBorder="0" applyAlignment="0" applyProtection="0">
      <alignment vertical="center"/>
    </xf>
    <xf numFmtId="0" fontId="35" fillId="27" borderId="0" applyNumberFormat="0" applyBorder="0" applyAlignment="0" applyProtection="0">
      <alignment vertical="center"/>
    </xf>
    <xf numFmtId="0" fontId="35" fillId="8" borderId="0" applyNumberFormat="0" applyBorder="0" applyAlignment="0" applyProtection="0">
      <alignment vertical="center"/>
    </xf>
    <xf numFmtId="0" fontId="36" fillId="21" borderId="0" applyNumberFormat="0" applyBorder="0" applyAlignment="0" applyProtection="0">
      <alignment vertical="center"/>
    </xf>
    <xf numFmtId="0" fontId="36" fillId="31" borderId="0" applyNumberFormat="0" applyBorder="0" applyAlignment="0" applyProtection="0">
      <alignment vertical="center"/>
    </xf>
    <xf numFmtId="0" fontId="35" fillId="33" borderId="0" applyNumberFormat="0" applyBorder="0" applyAlignment="0" applyProtection="0">
      <alignment vertical="center"/>
    </xf>
    <xf numFmtId="0" fontId="36" fillId="25" borderId="0" applyNumberFormat="0" applyBorder="0" applyAlignment="0" applyProtection="0">
      <alignment vertical="center"/>
    </xf>
    <xf numFmtId="0" fontId="35" fillId="3" borderId="0" applyNumberFormat="0" applyBorder="0" applyAlignment="0" applyProtection="0">
      <alignment vertical="center"/>
    </xf>
    <xf numFmtId="0" fontId="35" fillId="30" borderId="0" applyNumberFormat="0" applyBorder="0" applyAlignment="0" applyProtection="0">
      <alignment vertical="center"/>
    </xf>
    <xf numFmtId="0" fontId="36" fillId="32" borderId="0" applyNumberFormat="0" applyBorder="0" applyAlignment="0" applyProtection="0">
      <alignment vertical="center"/>
    </xf>
    <xf numFmtId="0" fontId="35" fillId="28" borderId="0" applyNumberFormat="0" applyBorder="0" applyAlignment="0" applyProtection="0">
      <alignment vertical="center"/>
    </xf>
    <xf numFmtId="0" fontId="45" fillId="0" borderId="0"/>
    <xf numFmtId="0" fontId="1" fillId="0" borderId="0">
      <alignment vertical="center"/>
    </xf>
  </cellStyleXfs>
  <cellXfs count="203">
    <xf numFmtId="0" fontId="0" fillId="0" borderId="0" xfId="0" applyFont="1">
      <alignment vertical="center"/>
    </xf>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applyBorder="1" applyAlignment="1"/>
    <xf numFmtId="0" fontId="4" fillId="0" borderId="0" xfId="20" applyFont="1" applyBorder="1" applyAlignment="1">
      <alignment horizontal="center" vertical="center" wrapText="1"/>
    </xf>
    <xf numFmtId="0" fontId="3" fillId="0" borderId="1" xfId="20" applyFont="1" applyBorder="1" applyAlignment="1">
      <alignment horizontal="left" vertical="center" wrapText="1"/>
    </xf>
    <xf numFmtId="0" fontId="5" fillId="0" borderId="0" xfId="20" applyFont="1" applyBorder="1" applyAlignment="1">
      <alignment horizontal="center" vertical="center" wrapText="1"/>
    </xf>
    <xf numFmtId="0" fontId="3" fillId="0" borderId="0" xfId="20" applyFont="1" applyBorder="1" applyAlignment="1">
      <alignment horizontal="center" vertical="center" wrapText="1"/>
    </xf>
    <xf numFmtId="0" fontId="3" fillId="0" borderId="2" xfId="20" applyFont="1" applyFill="1" applyBorder="1" applyAlignment="1">
      <alignment horizontal="center" vertical="center" wrapText="1"/>
    </xf>
    <xf numFmtId="49" fontId="3" fillId="0" borderId="2" xfId="20" applyNumberFormat="1" applyFont="1" applyFill="1" applyBorder="1" applyAlignment="1">
      <alignment horizontal="center" vertical="center" wrapText="1"/>
    </xf>
    <xf numFmtId="0" fontId="3" fillId="0" borderId="3" xfId="51" applyFont="1" applyBorder="1" applyAlignment="1" applyProtection="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1" applyFont="1" applyBorder="1" applyAlignment="1" applyProtection="1">
      <alignment horizontal="center" vertical="center" wrapText="1"/>
    </xf>
    <xf numFmtId="0" fontId="3" fillId="0" borderId="4" xfId="20" applyFont="1" applyFill="1" applyBorder="1" applyAlignment="1">
      <alignment horizontal="left" vertical="center" wrapText="1"/>
    </xf>
    <xf numFmtId="0" fontId="3" fillId="0" borderId="6" xfId="20" applyFont="1" applyFill="1" applyBorder="1" applyAlignment="1">
      <alignment horizontal="left" vertical="center" wrapText="1"/>
    </xf>
    <xf numFmtId="0" fontId="6" fillId="0" borderId="7" xfId="51" applyFont="1" applyBorder="1" applyAlignment="1" applyProtection="1">
      <alignment horizontal="center" vertical="center" wrapText="1"/>
    </xf>
    <xf numFmtId="0" fontId="3" fillId="0" borderId="4" xfId="51" applyFont="1" applyBorder="1" applyAlignment="1" applyProtection="1">
      <alignment horizontal="center" vertical="center"/>
    </xf>
    <xf numFmtId="0" fontId="3" fillId="0" borderId="6" xfId="51" applyFont="1" applyBorder="1" applyAlignment="1" applyProtection="1">
      <alignment horizontal="center" vertical="center"/>
    </xf>
    <xf numFmtId="0" fontId="3" fillId="0" borderId="2" xfId="20" applyFont="1" applyFill="1" applyBorder="1" applyAlignment="1">
      <alignment vertical="center" wrapText="1"/>
    </xf>
    <xf numFmtId="0" fontId="6" fillId="0" borderId="8" xfId="51" applyFont="1" applyBorder="1" applyAlignment="1" applyProtection="1">
      <alignment horizontal="center" vertical="center" wrapText="1"/>
    </xf>
    <xf numFmtId="0" fontId="3" fillId="0" borderId="2" xfId="51" applyFont="1" applyFill="1" applyBorder="1" applyAlignment="1" applyProtection="1">
      <alignment horizontal="left" vertical="center"/>
    </xf>
    <xf numFmtId="0" fontId="3" fillId="0" borderId="3" xfId="51" applyFont="1" applyFill="1" applyBorder="1" applyAlignment="1" applyProtection="1">
      <alignment horizontal="left" vertical="center"/>
    </xf>
    <xf numFmtId="0" fontId="3" fillId="0" borderId="2" xfId="20" applyNumberFormat="1" applyFont="1" applyFill="1" applyBorder="1" applyAlignment="1">
      <alignment horizontal="left" vertical="center" wrapText="1"/>
    </xf>
    <xf numFmtId="0" fontId="3" fillId="0" borderId="3" xfId="20" applyFont="1" applyFill="1" applyBorder="1" applyAlignment="1">
      <alignment horizontal="center" vertical="center" wrapText="1"/>
    </xf>
    <xf numFmtId="0" fontId="3" fillId="0" borderId="2" xfId="20" applyNumberFormat="1" applyFont="1" applyFill="1" applyBorder="1" applyAlignment="1">
      <alignment horizontal="center" vertical="center" wrapText="1"/>
    </xf>
    <xf numFmtId="0" fontId="3" fillId="0" borderId="4" xfId="20" applyNumberFormat="1" applyFont="1" applyFill="1" applyBorder="1" applyAlignment="1">
      <alignment horizontal="center" vertical="center" wrapText="1"/>
    </xf>
    <xf numFmtId="0" fontId="3" fillId="0" borderId="5" xfId="20" applyNumberFormat="1" applyFont="1" applyFill="1" applyBorder="1" applyAlignment="1">
      <alignment horizontal="center" vertical="center" wrapText="1"/>
    </xf>
    <xf numFmtId="0" fontId="3" fillId="0" borderId="6" xfId="20" applyNumberFormat="1" applyFont="1" applyFill="1" applyBorder="1" applyAlignment="1">
      <alignment horizontal="center" vertical="center" wrapText="1"/>
    </xf>
    <xf numFmtId="0" fontId="3" fillId="0" borderId="7" xfId="20" applyFont="1" applyFill="1" applyBorder="1" applyAlignment="1">
      <alignment horizontal="center" vertical="center" wrapText="1"/>
    </xf>
    <xf numFmtId="0" fontId="3" fillId="0" borderId="4" xfId="20" applyNumberFormat="1" applyFont="1" applyFill="1" applyBorder="1" applyAlignment="1">
      <alignment horizontal="left" vertical="center" wrapText="1"/>
    </xf>
    <xf numFmtId="0" fontId="3" fillId="0" borderId="5" xfId="20" applyNumberFormat="1" applyFont="1" applyFill="1" applyBorder="1" applyAlignment="1">
      <alignment horizontal="left" vertical="center" wrapText="1"/>
    </xf>
    <xf numFmtId="0" fontId="3" fillId="0" borderId="6" xfId="20" applyNumberFormat="1" applyFont="1" applyFill="1" applyBorder="1" applyAlignment="1">
      <alignment horizontal="left" vertical="center" wrapText="1"/>
    </xf>
    <xf numFmtId="0" fontId="3" fillId="0" borderId="2" xfId="20" applyFont="1" applyBorder="1" applyAlignment="1">
      <alignment horizontal="center" vertical="center" wrapText="1"/>
    </xf>
    <xf numFmtId="0" fontId="3" fillId="0" borderId="4" xfId="20" applyFont="1" applyBorder="1" applyAlignment="1">
      <alignment horizontal="center" vertical="center" wrapText="1"/>
    </xf>
    <xf numFmtId="0" fontId="3" fillId="0" borderId="6" xfId="20" applyFont="1" applyBorder="1" applyAlignment="1">
      <alignment horizontal="center" vertical="center" wrapText="1"/>
    </xf>
    <xf numFmtId="49" fontId="3" fillId="0" borderId="2" xfId="5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3" fillId="0" borderId="2" xfId="50" applyNumberFormat="1" applyFont="1" applyFill="1" applyBorder="1" applyAlignment="1">
      <alignment horizontal="center" vertical="center" wrapText="1"/>
    </xf>
    <xf numFmtId="0" fontId="7" fillId="0" borderId="2"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49" fontId="3" fillId="0" borderId="3" xfId="50" applyNumberFormat="1" applyFont="1" applyFill="1" applyBorder="1" applyAlignment="1">
      <alignment horizontal="center" vertical="center" wrapText="1"/>
    </xf>
    <xf numFmtId="0" fontId="3" fillId="0" borderId="4" xfId="50" applyNumberFormat="1" applyFont="1" applyFill="1" applyBorder="1" applyAlignment="1">
      <alignment horizontal="center" vertical="center" wrapText="1"/>
    </xf>
    <xf numFmtId="0" fontId="3" fillId="0" borderId="6" xfId="50" applyNumberFormat="1" applyFont="1" applyFill="1" applyBorder="1" applyAlignment="1">
      <alignment horizontal="center" vertical="center" wrapText="1"/>
    </xf>
    <xf numFmtId="49" fontId="3" fillId="0" borderId="7" xfId="5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8" xfId="50"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8" fillId="0" borderId="0" xfId="0" applyFont="1" applyFill="1" applyBorder="1" applyAlignment="1">
      <alignment horizontal="left" vertical="center"/>
    </xf>
    <xf numFmtId="0" fontId="3" fillId="0" borderId="0" xfId="0" applyFont="1" applyFill="1" applyAlignment="1"/>
    <xf numFmtId="0" fontId="9" fillId="0" borderId="0" xfId="0" applyFont="1" applyFill="1" applyBorder="1" applyAlignment="1">
      <alignment horizontal="center" vertical="center" wrapText="1"/>
    </xf>
    <xf numFmtId="0" fontId="10" fillId="0" borderId="0" xfId="0" applyFont="1" applyFill="1" applyBorder="1" applyAlignment="1">
      <alignment wrapText="1"/>
    </xf>
    <xf numFmtId="0" fontId="3" fillId="0" borderId="1" xfId="20" applyFont="1" applyFill="1" applyBorder="1" applyAlignment="1">
      <alignment horizontal="left" vertical="center" wrapText="1"/>
    </xf>
    <xf numFmtId="0" fontId="3" fillId="0" borderId="0" xfId="20" applyFont="1" applyFill="1" applyBorder="1" applyAlignment="1">
      <alignment horizontal="left" vertical="center" wrapText="1"/>
    </xf>
    <xf numFmtId="0" fontId="3" fillId="0" borderId="0" xfId="20" applyFont="1" applyFill="1" applyBorder="1" applyAlignment="1">
      <alignment horizontal="right" vertical="center" wrapText="1"/>
    </xf>
    <xf numFmtId="49" fontId="3" fillId="0" borderId="4" xfId="20" applyNumberFormat="1" applyFont="1" applyFill="1" applyBorder="1" applyAlignment="1">
      <alignment horizontal="center" vertical="center" wrapText="1"/>
    </xf>
    <xf numFmtId="0" fontId="1" fillId="0" borderId="2" xfId="0" applyFont="1" applyFill="1" applyBorder="1" applyAlignment="1">
      <alignment horizontal="center" vertical="center"/>
    </xf>
    <xf numFmtId="49" fontId="3" fillId="0" borderId="9" xfId="20" applyNumberFormat="1"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49" fontId="3" fillId="0" borderId="10" xfId="2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9" fontId="1" fillId="0" borderId="8"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9" fontId="11" fillId="0" borderId="8" xfId="0" applyNumberFormat="1" applyFont="1" applyFill="1" applyBorder="1" applyAlignment="1">
      <alignment horizontal="center" vertical="center" wrapText="1"/>
    </xf>
    <xf numFmtId="9" fontId="12" fillId="0" borderId="8" xfId="0" applyNumberFormat="1"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49" fontId="3" fillId="0" borderId="4"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57" fontId="1" fillId="0" borderId="8"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49" fontId="3" fillId="0" borderId="2" xfId="50"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6" fillId="0" borderId="8" xfId="0" applyFont="1" applyFill="1" applyBorder="1" applyAlignment="1">
      <alignment horizontal="center" vertical="center" wrapText="1"/>
    </xf>
    <xf numFmtId="57"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49" fontId="1" fillId="0" borderId="2" xfId="20" applyNumberFormat="1" applyFont="1" applyFill="1" applyBorder="1" applyAlignment="1">
      <alignment horizontal="center" vertical="center" wrapText="1"/>
    </xf>
    <xf numFmtId="49" fontId="1" fillId="0" borderId="4" xfId="2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9" fontId="3" fillId="0" borderId="9" xfId="0" applyNumberFormat="1" applyFont="1" applyFill="1" applyBorder="1" applyAlignment="1">
      <alignment horizontal="center" vertical="center" wrapText="1"/>
    </xf>
    <xf numFmtId="9" fontId="3" fillId="0" borderId="10" xfId="0" applyNumberFormat="1" applyFont="1" applyFill="1" applyBorder="1" applyAlignment="1">
      <alignment horizontal="center" vertical="center" wrapText="1"/>
    </xf>
    <xf numFmtId="49" fontId="1" fillId="0" borderId="2" xfId="20" applyNumberFormat="1" applyFont="1" applyFill="1" applyBorder="1" applyAlignment="1">
      <alignment horizontal="left" vertical="center" wrapText="1"/>
    </xf>
    <xf numFmtId="49" fontId="1" fillId="0" borderId="4" xfId="2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9" fontId="19" fillId="0" borderId="8" xfId="0" applyNumberFormat="1"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49" fontId="3" fillId="0" borderId="2" xfId="20" applyNumberFormat="1" applyFont="1" applyFill="1" applyBorder="1" applyAlignment="1">
      <alignment horizontal="left" vertical="center" wrapText="1"/>
    </xf>
    <xf numFmtId="49" fontId="3" fillId="0" borderId="4" xfId="2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8" xfId="0" applyFont="1" applyFill="1" applyBorder="1" applyAlignment="1">
      <alignment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12" fillId="0" borderId="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20" fillId="0" borderId="10" xfId="0" applyFont="1" applyFill="1" applyBorder="1" applyAlignment="1">
      <alignment horizontal="center" vertical="center"/>
    </xf>
    <xf numFmtId="9" fontId="12" fillId="0" borderId="10" xfId="0" applyNumberFormat="1" applyFont="1" applyFill="1" applyBorder="1" applyAlignment="1">
      <alignment horizontal="center" vertical="center" wrapText="1"/>
    </xf>
    <xf numFmtId="0" fontId="3" fillId="0" borderId="2" xfId="50" applyNumberFormat="1" applyFont="1" applyFill="1" applyBorder="1" applyAlignment="1">
      <alignment horizontal="center" vertical="center" shrinkToFit="1"/>
    </xf>
    <xf numFmtId="0" fontId="3" fillId="0" borderId="4" xfId="50" applyNumberFormat="1" applyFont="1" applyFill="1" applyBorder="1" applyAlignment="1">
      <alignment horizontal="center" vertical="center" shrinkToFit="1"/>
    </xf>
    <xf numFmtId="0" fontId="3" fillId="0" borderId="6" xfId="50" applyNumberFormat="1" applyFont="1" applyFill="1" applyBorder="1" applyAlignment="1">
      <alignment horizontal="center" vertical="center" shrinkToFit="1"/>
    </xf>
    <xf numFmtId="0" fontId="11" fillId="0" borderId="0"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vertical="center" wrapText="1"/>
    </xf>
    <xf numFmtId="0" fontId="25" fillId="0" borderId="2" xfId="0" applyFont="1" applyBorder="1" applyAlignment="1">
      <alignment horizontal="center" vertical="center" wrapText="1"/>
    </xf>
    <xf numFmtId="0" fontId="26" fillId="0" borderId="2" xfId="0" applyFont="1" applyBorder="1" applyAlignment="1">
      <alignment vertical="center" wrapText="1"/>
    </xf>
    <xf numFmtId="0" fontId="27" fillId="0" borderId="2" xfId="0" applyFont="1" applyBorder="1" applyAlignment="1">
      <alignment vertical="center" wrapText="1"/>
    </xf>
    <xf numFmtId="0" fontId="28" fillId="0" borderId="2" xfId="0" applyFont="1" applyBorder="1" applyAlignment="1">
      <alignment vertical="center" wrapText="1"/>
    </xf>
    <xf numFmtId="0" fontId="27" fillId="0" borderId="2" xfId="0" applyFont="1" applyBorder="1" applyAlignment="1">
      <alignment horizontal="center" vertical="center" wrapText="1"/>
    </xf>
    <xf numFmtId="4" fontId="27" fillId="0" borderId="2" xfId="0" applyNumberFormat="1" applyFont="1" applyBorder="1" applyAlignment="1">
      <alignment vertical="center" wrapText="1"/>
    </xf>
    <xf numFmtId="0" fontId="27" fillId="0" borderId="2" xfId="0" applyFont="1" applyBorder="1" applyAlignment="1">
      <alignment horizontal="left" vertical="center" wrapText="1"/>
    </xf>
    <xf numFmtId="0" fontId="28" fillId="2" borderId="2" xfId="0" applyFont="1" applyFill="1" applyBorder="1" applyAlignment="1">
      <alignment horizontal="left" vertical="center" wrapText="1"/>
    </xf>
    <xf numFmtId="4" fontId="28" fillId="0" borderId="2" xfId="0" applyNumberFormat="1" applyFont="1" applyBorder="1" applyAlignment="1">
      <alignment vertical="center" wrapText="1"/>
    </xf>
    <xf numFmtId="0" fontId="0" fillId="0" borderId="2" xfId="0" applyFont="1" applyBorder="1">
      <alignment vertical="center"/>
    </xf>
    <xf numFmtId="0" fontId="29" fillId="0" borderId="0" xfId="0" applyFont="1" applyBorder="1" applyAlignment="1">
      <alignment horizontal="right" vertical="center" wrapText="1"/>
    </xf>
    <xf numFmtId="0" fontId="29" fillId="0" borderId="0" xfId="0" applyFont="1" applyBorder="1" applyAlignment="1">
      <alignment vertical="center" wrapText="1"/>
    </xf>
    <xf numFmtId="0" fontId="25" fillId="0" borderId="11" xfId="0" applyFont="1" applyBorder="1" applyAlignment="1">
      <alignment horizontal="center" vertical="center" wrapText="1"/>
    </xf>
    <xf numFmtId="0" fontId="27" fillId="0" borderId="11" xfId="0" applyFont="1" applyBorder="1" applyAlignment="1">
      <alignment vertical="center" wrapText="1"/>
    </xf>
    <xf numFmtId="0" fontId="27" fillId="0" borderId="11" xfId="0" applyFont="1" applyBorder="1" applyAlignment="1">
      <alignment horizontal="center" vertical="center" wrapText="1"/>
    </xf>
    <xf numFmtId="4" fontId="27" fillId="0" borderId="11" xfId="0" applyNumberFormat="1" applyFont="1" applyBorder="1" applyAlignment="1">
      <alignment vertical="center" wrapText="1"/>
    </xf>
    <xf numFmtId="0" fontId="27" fillId="0" borderId="11" xfId="0" applyFont="1" applyBorder="1" applyAlignment="1">
      <alignment horizontal="left" vertical="center" wrapText="1"/>
    </xf>
    <xf numFmtId="0" fontId="27" fillId="2" borderId="11" xfId="0" applyFont="1" applyFill="1" applyBorder="1" applyAlignment="1">
      <alignment horizontal="left" vertical="center" wrapText="1"/>
    </xf>
    <xf numFmtId="0" fontId="28" fillId="2" borderId="11" xfId="0" applyFont="1" applyFill="1" applyBorder="1" applyAlignment="1">
      <alignment horizontal="left" vertical="center" wrapText="1"/>
    </xf>
    <xf numFmtId="4" fontId="28" fillId="0" borderId="11" xfId="0" applyNumberFormat="1" applyFont="1" applyBorder="1" applyAlignment="1">
      <alignment vertical="center" wrapText="1"/>
    </xf>
    <xf numFmtId="4" fontId="28" fillId="0" borderId="11" xfId="0" applyNumberFormat="1" applyFont="1" applyBorder="1" applyAlignment="1">
      <alignment horizontal="right" vertical="center" wrapText="1"/>
    </xf>
    <xf numFmtId="0" fontId="27" fillId="2" borderId="11" xfId="0" applyFont="1" applyFill="1" applyBorder="1" applyAlignment="1">
      <alignment vertical="center" wrapText="1"/>
    </xf>
    <xf numFmtId="0" fontId="28" fillId="2" borderId="11" xfId="0" applyFont="1" applyFill="1" applyBorder="1" applyAlignment="1">
      <alignment horizontal="center" vertical="center" wrapText="1"/>
    </xf>
    <xf numFmtId="0" fontId="28" fillId="2" borderId="11" xfId="0" applyFont="1" applyFill="1" applyBorder="1" applyAlignment="1">
      <alignment vertical="center" wrapText="1"/>
    </xf>
    <xf numFmtId="4" fontId="28" fillId="2" borderId="11" xfId="0" applyNumberFormat="1" applyFont="1" applyFill="1" applyBorder="1" applyAlignment="1">
      <alignment vertical="center" wrapText="1"/>
    </xf>
    <xf numFmtId="0" fontId="11" fillId="0" borderId="11" xfId="0" applyFont="1" applyBorder="1" applyAlignment="1">
      <alignment vertical="center" wrapText="1"/>
    </xf>
    <xf numFmtId="0" fontId="28" fillId="0" borderId="11" xfId="0" applyFont="1" applyBorder="1" applyAlignment="1">
      <alignment vertical="center" wrapText="1"/>
    </xf>
    <xf numFmtId="4" fontId="27" fillId="0" borderId="11" xfId="0" applyNumberFormat="1" applyFont="1" applyBorder="1" applyAlignment="1">
      <alignment horizontal="right" vertical="center" wrapText="1"/>
    </xf>
    <xf numFmtId="0" fontId="30" fillId="0" borderId="0" xfId="0" applyFont="1" applyBorder="1" applyAlignment="1">
      <alignment horizontal="center" vertical="center" wrapText="1"/>
    </xf>
    <xf numFmtId="0" fontId="26" fillId="2" borderId="11" xfId="0" applyFont="1" applyFill="1" applyBorder="1" applyAlignment="1">
      <alignment horizontal="center" vertical="center" wrapText="1"/>
    </xf>
    <xf numFmtId="49" fontId="26" fillId="2" borderId="11" xfId="0" applyNumberFormat="1" applyFont="1" applyFill="1" applyBorder="1" applyAlignment="1">
      <alignment horizontal="center" vertical="center" wrapText="1"/>
    </xf>
    <xf numFmtId="0" fontId="26" fillId="0" borderId="0" xfId="0" applyFont="1" applyBorder="1" applyAlignment="1">
      <alignment vertical="center" wrapText="1"/>
    </xf>
    <xf numFmtId="0" fontId="28" fillId="0" borderId="0" xfId="0" applyFont="1" applyBorder="1" applyAlignment="1">
      <alignment vertical="center" wrapText="1"/>
    </xf>
    <xf numFmtId="0" fontId="27" fillId="0" borderId="0" xfId="0" applyFont="1" applyBorder="1" applyAlignment="1">
      <alignment vertical="center" wrapText="1"/>
    </xf>
    <xf numFmtId="0" fontId="27" fillId="2" borderId="2" xfId="0" applyFont="1" applyFill="1" applyBorder="1" applyAlignment="1">
      <alignment vertical="center" wrapText="1"/>
    </xf>
    <xf numFmtId="0" fontId="27" fillId="2" borderId="2" xfId="0" applyFont="1" applyFill="1" applyBorder="1" applyAlignment="1">
      <alignment horizontal="left" vertical="center" wrapText="1"/>
    </xf>
    <xf numFmtId="0" fontId="28" fillId="2" borderId="2" xfId="0" applyFont="1" applyFill="1" applyBorder="1" applyAlignment="1">
      <alignment horizontal="center" vertical="center" wrapText="1"/>
    </xf>
    <xf numFmtId="0" fontId="28" fillId="2" borderId="2" xfId="0" applyFont="1" applyFill="1" applyBorder="1" applyAlignment="1">
      <alignment vertical="center" wrapText="1"/>
    </xf>
    <xf numFmtId="4" fontId="28" fillId="0" borderId="2" xfId="0" applyNumberFormat="1" applyFont="1" applyBorder="1" applyAlignment="1">
      <alignment horizontal="right" vertical="center" wrapText="1"/>
    </xf>
    <xf numFmtId="4" fontId="27" fillId="2" borderId="11" xfId="0" applyNumberFormat="1" applyFont="1" applyFill="1" applyBorder="1" applyAlignment="1">
      <alignment vertical="center" wrapText="1"/>
    </xf>
    <xf numFmtId="0" fontId="26" fillId="2" borderId="11" xfId="0" applyFont="1" applyFill="1" applyBorder="1" applyAlignment="1">
      <alignment vertical="center" wrapText="1"/>
    </xf>
    <xf numFmtId="4" fontId="26" fillId="2" borderId="11" xfId="0" applyNumberFormat="1" applyFont="1" applyFill="1" applyBorder="1" applyAlignment="1">
      <alignment vertical="center" wrapText="1"/>
    </xf>
    <xf numFmtId="4" fontId="28" fillId="2" borderId="12" xfId="0" applyNumberFormat="1" applyFont="1" applyFill="1" applyBorder="1" applyAlignment="1">
      <alignment vertical="center" wrapText="1"/>
    </xf>
    <xf numFmtId="0" fontId="28" fillId="2" borderId="13" xfId="0" applyFont="1" applyFill="1" applyBorder="1" applyAlignment="1">
      <alignment vertical="center" wrapText="1"/>
    </xf>
    <xf numFmtId="4" fontId="28" fillId="2" borderId="2" xfId="0" applyNumberFormat="1" applyFont="1" applyFill="1" applyBorder="1" applyAlignment="1">
      <alignment vertical="center" wrapText="1"/>
    </xf>
    <xf numFmtId="0" fontId="0" fillId="0" borderId="3" xfId="0" applyFont="1" applyBorder="1">
      <alignment vertical="center"/>
    </xf>
    <xf numFmtId="4" fontId="28" fillId="2" borderId="14" xfId="0" applyNumberFormat="1" applyFont="1" applyFill="1" applyBorder="1" applyAlignment="1">
      <alignment vertical="center" wrapText="1"/>
    </xf>
    <xf numFmtId="0" fontId="11" fillId="0" borderId="0" xfId="0" applyFont="1" applyBorder="1" applyAlignment="1">
      <alignment horizontal="center" vertical="center" wrapText="1"/>
    </xf>
    <xf numFmtId="0" fontId="29" fillId="0" borderId="0" xfId="0" applyFont="1" applyBorder="1" applyAlignment="1">
      <alignment horizontal="left" vertical="center" wrapText="1"/>
    </xf>
    <xf numFmtId="0" fontId="25" fillId="0" borderId="11" xfId="0" applyFont="1" applyBorder="1" applyAlignment="1">
      <alignment vertical="center" wrapText="1"/>
    </xf>
    <xf numFmtId="4" fontId="25" fillId="0" borderId="11" xfId="0" applyNumberFormat="1" applyFont="1" applyBorder="1" applyAlignment="1">
      <alignment vertical="center" wrapText="1"/>
    </xf>
    <xf numFmtId="0" fontId="26" fillId="0" borderId="11" xfId="0" applyFont="1" applyBorder="1" applyAlignment="1">
      <alignment vertical="center" wrapText="1"/>
    </xf>
    <xf numFmtId="0" fontId="25" fillId="2" borderId="11" xfId="0" applyFont="1" applyFill="1" applyBorder="1" applyAlignment="1">
      <alignment horizontal="left" vertical="center" wrapText="1"/>
    </xf>
    <xf numFmtId="4" fontId="25" fillId="2" borderId="11" xfId="0" applyNumberFormat="1" applyFont="1" applyFill="1" applyBorder="1" applyAlignment="1">
      <alignment vertical="center" wrapText="1"/>
    </xf>
    <xf numFmtId="0" fontId="26" fillId="2" borderId="11" xfId="0" applyFont="1" applyFill="1" applyBorder="1" applyAlignment="1">
      <alignment horizontal="left" vertical="center" wrapText="1"/>
    </xf>
    <xf numFmtId="0" fontId="25" fillId="2" borderId="11" xfId="0" applyFont="1" applyFill="1" applyBorder="1" applyAlignment="1">
      <alignment vertical="center" wrapText="1"/>
    </xf>
    <xf numFmtId="0" fontId="28" fillId="0" borderId="11" xfId="0" applyFont="1" applyBorder="1" applyAlignment="1">
      <alignment horizontal="left" vertical="center" wrapText="1"/>
    </xf>
    <xf numFmtId="0" fontId="11" fillId="0" borderId="0" xfId="0" applyFont="1" applyBorder="1" applyAlignment="1">
      <alignment horizontal="right" vertical="center" wrapText="1"/>
    </xf>
    <xf numFmtId="0" fontId="31" fillId="0" borderId="0" xfId="0" applyFont="1" applyBorder="1" applyAlignment="1">
      <alignment horizontal="center" vertical="center" wrapText="1"/>
    </xf>
    <xf numFmtId="0" fontId="29" fillId="0" borderId="11" xfId="0" applyFont="1" applyBorder="1" applyAlignment="1">
      <alignment horizontal="left" vertical="center" wrapText="1"/>
    </xf>
    <xf numFmtId="0" fontId="32" fillId="0" borderId="11" xfId="0" applyFont="1" applyBorder="1" applyAlignment="1">
      <alignment horizontal="center" vertical="center" wrapText="1"/>
    </xf>
    <xf numFmtId="0" fontId="32" fillId="0" borderId="11" xfId="0" applyFont="1" applyBorder="1" applyAlignment="1">
      <alignment horizontal="left" vertical="center" wrapText="1"/>
    </xf>
    <xf numFmtId="0" fontId="32" fillId="2" borderId="11" xfId="0" applyFont="1" applyFill="1" applyBorder="1" applyAlignment="1">
      <alignment horizontal="left" vertical="center" wrapText="1"/>
    </xf>
    <xf numFmtId="0" fontId="33" fillId="0" borderId="0" xfId="0" applyFont="1" applyBorder="1" applyAlignment="1">
      <alignment horizontal="center" vertical="center" wrapText="1"/>
    </xf>
    <xf numFmtId="0" fontId="31" fillId="0" borderId="0" xfId="0" applyFont="1" applyBorder="1" applyAlignment="1">
      <alignment vertical="center" wrapText="1"/>
    </xf>
    <xf numFmtId="0" fontId="31" fillId="0" borderId="0"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Q7" sqref="Q7"/>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200" t="s">
        <v>0</v>
      </c>
      <c r="B1" s="200"/>
      <c r="C1" s="200"/>
      <c r="D1" s="200"/>
      <c r="E1" s="200"/>
      <c r="F1" s="200"/>
      <c r="G1" s="200"/>
      <c r="H1" s="200"/>
      <c r="I1" s="200"/>
    </row>
    <row r="2" ht="20.35" customHeight="1" spans="1:9">
      <c r="A2" s="148"/>
      <c r="B2" s="148"/>
      <c r="C2" s="148"/>
      <c r="D2" s="148"/>
      <c r="E2" s="148"/>
      <c r="F2" s="148"/>
      <c r="G2" s="148"/>
      <c r="H2" s="148"/>
      <c r="I2" s="148"/>
    </row>
    <row r="3" ht="18.8" customHeight="1" spans="1:9">
      <c r="A3" s="148"/>
      <c r="B3" s="148"/>
      <c r="C3" s="148"/>
      <c r="D3" s="148"/>
      <c r="E3" s="148"/>
      <c r="F3" s="148"/>
      <c r="G3" s="148"/>
      <c r="H3" s="148"/>
      <c r="I3" s="148"/>
    </row>
    <row r="4" ht="34.65" customHeight="1" spans="1:9">
      <c r="A4" s="201"/>
      <c r="B4" s="202"/>
      <c r="C4" s="134"/>
      <c r="D4" s="201" t="s">
        <v>1</v>
      </c>
      <c r="E4" s="202" t="s">
        <v>2</v>
      </c>
      <c r="F4" s="202"/>
      <c r="G4" s="202"/>
      <c r="H4" s="202"/>
      <c r="I4" s="134"/>
    </row>
    <row r="5" ht="47.45" customHeight="1" spans="1:9">
      <c r="A5" s="201"/>
      <c r="B5" s="202"/>
      <c r="C5" s="134"/>
      <c r="D5" s="201" t="s">
        <v>3</v>
      </c>
      <c r="E5" s="202" t="s">
        <v>4</v>
      </c>
      <c r="F5" s="202"/>
      <c r="G5" s="202"/>
      <c r="H5" s="202"/>
      <c r="I5" s="134"/>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F19" sqref="F19"/>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11.25"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
      <c r="A1" s="134"/>
    </row>
    <row r="2" ht="39.15" customHeight="1" spans="1:14">
      <c r="A2" s="135" t="s">
        <v>14</v>
      </c>
      <c r="B2" s="135"/>
      <c r="C2" s="135"/>
      <c r="D2" s="135"/>
      <c r="E2" s="135"/>
      <c r="F2" s="135"/>
      <c r="G2" s="135"/>
      <c r="H2" s="135"/>
      <c r="I2" s="135"/>
      <c r="J2" s="135"/>
      <c r="K2" s="135"/>
      <c r="L2" s="135"/>
      <c r="M2" s="135"/>
      <c r="N2" s="135"/>
    </row>
    <row r="3" ht="19.55" customHeight="1" spans="1:14">
      <c r="A3" s="148" t="s">
        <v>29</v>
      </c>
      <c r="B3" s="148"/>
      <c r="C3" s="148"/>
      <c r="D3" s="148"/>
      <c r="E3" s="148"/>
      <c r="F3" s="148"/>
      <c r="G3" s="148"/>
      <c r="H3" s="148"/>
      <c r="I3" s="148"/>
      <c r="J3" s="148"/>
      <c r="K3" s="148"/>
      <c r="L3" s="148"/>
      <c r="M3" s="147" t="s">
        <v>30</v>
      </c>
      <c r="N3" s="147"/>
    </row>
    <row r="4" ht="36.9" customHeight="1" spans="1:14">
      <c r="A4" s="149" t="s">
        <v>154</v>
      </c>
      <c r="B4" s="149"/>
      <c r="C4" s="149"/>
      <c r="D4" s="149" t="s">
        <v>207</v>
      </c>
      <c r="E4" s="149" t="s">
        <v>208</v>
      </c>
      <c r="F4" s="149" t="s">
        <v>227</v>
      </c>
      <c r="G4" s="149" t="s">
        <v>210</v>
      </c>
      <c r="H4" s="149"/>
      <c r="I4" s="149"/>
      <c r="J4" s="149"/>
      <c r="K4" s="149"/>
      <c r="L4" s="149" t="s">
        <v>214</v>
      </c>
      <c r="M4" s="149"/>
      <c r="N4" s="149"/>
    </row>
    <row r="5" ht="34.65" customHeight="1" spans="1:14">
      <c r="A5" s="149" t="s">
        <v>162</v>
      </c>
      <c r="B5" s="149" t="s">
        <v>163</v>
      </c>
      <c r="C5" s="149" t="s">
        <v>164</v>
      </c>
      <c r="D5" s="149"/>
      <c r="E5" s="149"/>
      <c r="F5" s="149"/>
      <c r="G5" s="149" t="s">
        <v>133</v>
      </c>
      <c r="H5" s="149" t="s">
        <v>261</v>
      </c>
      <c r="I5" s="149" t="s">
        <v>262</v>
      </c>
      <c r="J5" s="149" t="s">
        <v>263</v>
      </c>
      <c r="K5" s="149" t="s">
        <v>264</v>
      </c>
      <c r="L5" s="149" t="s">
        <v>133</v>
      </c>
      <c r="M5" s="149" t="s">
        <v>228</v>
      </c>
      <c r="N5" s="149" t="s">
        <v>265</v>
      </c>
    </row>
    <row r="6" ht="19.9" customHeight="1" spans="1:14">
      <c r="A6" s="150"/>
      <c r="B6" s="150"/>
      <c r="C6" s="150"/>
      <c r="D6" s="150"/>
      <c r="E6" s="150" t="s">
        <v>133</v>
      </c>
      <c r="F6" s="164">
        <v>12944127.68</v>
      </c>
      <c r="G6" s="164">
        <v>12944127.68</v>
      </c>
      <c r="H6" s="164">
        <v>9726064</v>
      </c>
      <c r="I6" s="164">
        <v>2042856</v>
      </c>
      <c r="J6" s="164">
        <v>1167127.68</v>
      </c>
      <c r="K6" s="164">
        <v>8080</v>
      </c>
      <c r="L6" s="164"/>
      <c r="M6" s="164"/>
      <c r="N6" s="164"/>
    </row>
    <row r="7" ht="19.9" customHeight="1" spans="1:14">
      <c r="A7" s="150"/>
      <c r="B7" s="150"/>
      <c r="C7" s="150"/>
      <c r="D7" s="153" t="s">
        <v>151</v>
      </c>
      <c r="E7" s="153" t="s">
        <v>4</v>
      </c>
      <c r="F7" s="164">
        <v>12944127.68</v>
      </c>
      <c r="G7" s="164">
        <v>12944127.68</v>
      </c>
      <c r="H7" s="164">
        <v>9726064</v>
      </c>
      <c r="I7" s="164">
        <v>2042856</v>
      </c>
      <c r="J7" s="164">
        <v>1167127.68</v>
      </c>
      <c r="K7" s="164">
        <v>8080</v>
      </c>
      <c r="L7" s="164"/>
      <c r="M7" s="164"/>
      <c r="N7" s="164"/>
    </row>
    <row r="8" ht="19.9" customHeight="1" spans="1:14">
      <c r="A8" s="150"/>
      <c r="B8" s="150"/>
      <c r="C8" s="150"/>
      <c r="D8" s="154" t="s">
        <v>152</v>
      </c>
      <c r="E8" s="154" t="s">
        <v>153</v>
      </c>
      <c r="F8" s="164">
        <v>12944127.68</v>
      </c>
      <c r="G8" s="164">
        <v>12944127.68</v>
      </c>
      <c r="H8" s="164">
        <v>9726064</v>
      </c>
      <c r="I8" s="164">
        <v>2042856</v>
      </c>
      <c r="J8" s="164">
        <v>1167127.68</v>
      </c>
      <c r="K8" s="164">
        <v>8080</v>
      </c>
      <c r="L8" s="164"/>
      <c r="M8" s="164"/>
      <c r="N8" s="164"/>
    </row>
    <row r="9" ht="19.9" customHeight="1" spans="1:14">
      <c r="A9" s="159" t="s">
        <v>165</v>
      </c>
      <c r="B9" s="159" t="s">
        <v>166</v>
      </c>
      <c r="C9" s="159" t="s">
        <v>166</v>
      </c>
      <c r="D9" s="155" t="s">
        <v>224</v>
      </c>
      <c r="E9" s="163" t="s">
        <v>171</v>
      </c>
      <c r="F9" s="156">
        <v>1168330.24</v>
      </c>
      <c r="G9" s="156">
        <v>1168330.24</v>
      </c>
      <c r="H9" s="157"/>
      <c r="I9" s="157">
        <v>1168330.24</v>
      </c>
      <c r="J9" s="157"/>
      <c r="K9" s="157"/>
      <c r="L9" s="156"/>
      <c r="M9" s="157"/>
      <c r="N9" s="157"/>
    </row>
    <row r="10" ht="19.9" customHeight="1" spans="1:14">
      <c r="A10" s="159" t="s">
        <v>165</v>
      </c>
      <c r="B10" s="159" t="s">
        <v>179</v>
      </c>
      <c r="C10" s="159" t="s">
        <v>176</v>
      </c>
      <c r="D10" s="155" t="s">
        <v>224</v>
      </c>
      <c r="E10" s="163" t="s">
        <v>181</v>
      </c>
      <c r="F10" s="156">
        <v>32234.91</v>
      </c>
      <c r="G10" s="156">
        <v>32234.91</v>
      </c>
      <c r="H10" s="157"/>
      <c r="I10" s="157">
        <v>32234.91</v>
      </c>
      <c r="J10" s="157"/>
      <c r="K10" s="157"/>
      <c r="L10" s="156"/>
      <c r="M10" s="157"/>
      <c r="N10" s="157"/>
    </row>
    <row r="11" ht="19.9" customHeight="1" spans="1:14">
      <c r="A11" s="159" t="s">
        <v>165</v>
      </c>
      <c r="B11" s="159" t="s">
        <v>179</v>
      </c>
      <c r="C11" s="159" t="s">
        <v>167</v>
      </c>
      <c r="D11" s="155" t="s">
        <v>224</v>
      </c>
      <c r="E11" s="163" t="s">
        <v>183</v>
      </c>
      <c r="F11" s="156">
        <v>33193.73</v>
      </c>
      <c r="G11" s="156">
        <v>33193.73</v>
      </c>
      <c r="H11" s="157"/>
      <c r="I11" s="157">
        <v>33193.73</v>
      </c>
      <c r="J11" s="157"/>
      <c r="K11" s="157"/>
      <c r="L11" s="156"/>
      <c r="M11" s="157"/>
      <c r="N11" s="157"/>
    </row>
    <row r="12" ht="19.9" customHeight="1" spans="1:14">
      <c r="A12" s="159" t="s">
        <v>184</v>
      </c>
      <c r="B12" s="159" t="s">
        <v>185</v>
      </c>
      <c r="C12" s="159" t="s">
        <v>176</v>
      </c>
      <c r="D12" s="155" t="s">
        <v>224</v>
      </c>
      <c r="E12" s="163" t="s">
        <v>187</v>
      </c>
      <c r="F12" s="156">
        <v>601636.32</v>
      </c>
      <c r="G12" s="156">
        <v>601636.32</v>
      </c>
      <c r="H12" s="157"/>
      <c r="I12" s="157">
        <v>601636.32</v>
      </c>
      <c r="J12" s="157"/>
      <c r="K12" s="157"/>
      <c r="L12" s="156"/>
      <c r="M12" s="157"/>
      <c r="N12" s="157"/>
    </row>
    <row r="13" ht="19.9" customHeight="1" spans="1:14">
      <c r="A13" s="159" t="s">
        <v>184</v>
      </c>
      <c r="B13" s="159" t="s">
        <v>185</v>
      </c>
      <c r="C13" s="159" t="s">
        <v>188</v>
      </c>
      <c r="D13" s="155" t="s">
        <v>224</v>
      </c>
      <c r="E13" s="163" t="s">
        <v>190</v>
      </c>
      <c r="F13" s="156">
        <v>207460.8</v>
      </c>
      <c r="G13" s="156">
        <v>207460.8</v>
      </c>
      <c r="H13" s="157"/>
      <c r="I13" s="157">
        <v>207460.8</v>
      </c>
      <c r="J13" s="157"/>
      <c r="K13" s="157"/>
      <c r="L13" s="156"/>
      <c r="M13" s="157"/>
      <c r="N13" s="157"/>
    </row>
    <row r="14" ht="19.9" customHeight="1" spans="1:14">
      <c r="A14" s="159" t="s">
        <v>184</v>
      </c>
      <c r="B14" s="159" t="s">
        <v>185</v>
      </c>
      <c r="C14" s="159" t="s">
        <v>172</v>
      </c>
      <c r="D14" s="155" t="s">
        <v>224</v>
      </c>
      <c r="E14" s="163" t="s">
        <v>192</v>
      </c>
      <c r="F14" s="156">
        <v>8080</v>
      </c>
      <c r="G14" s="156">
        <v>8080</v>
      </c>
      <c r="H14" s="157"/>
      <c r="I14" s="157"/>
      <c r="J14" s="157"/>
      <c r="K14" s="157">
        <v>8080</v>
      </c>
      <c r="L14" s="156"/>
      <c r="M14" s="157"/>
      <c r="N14" s="157"/>
    </row>
    <row r="15" ht="19.9" customHeight="1" spans="1:14">
      <c r="A15" s="159" t="s">
        <v>193</v>
      </c>
      <c r="B15" s="159" t="s">
        <v>176</v>
      </c>
      <c r="C15" s="159" t="s">
        <v>176</v>
      </c>
      <c r="D15" s="155" t="s">
        <v>224</v>
      </c>
      <c r="E15" s="163" t="s">
        <v>195</v>
      </c>
      <c r="F15" s="156">
        <v>9726064</v>
      </c>
      <c r="G15" s="156">
        <v>9726064</v>
      </c>
      <c r="H15" s="157">
        <v>9726064</v>
      </c>
      <c r="I15" s="157"/>
      <c r="J15" s="157"/>
      <c r="K15" s="157"/>
      <c r="L15" s="156"/>
      <c r="M15" s="157"/>
      <c r="N15" s="157"/>
    </row>
    <row r="16" ht="19.9" customHeight="1" spans="1:14">
      <c r="A16" s="159" t="s">
        <v>204</v>
      </c>
      <c r="B16" s="159" t="s">
        <v>167</v>
      </c>
      <c r="C16" s="159" t="s">
        <v>176</v>
      </c>
      <c r="D16" s="155" t="s">
        <v>224</v>
      </c>
      <c r="E16" s="163" t="s">
        <v>206</v>
      </c>
      <c r="F16" s="156">
        <v>1167127.68</v>
      </c>
      <c r="G16" s="156">
        <v>1167127.68</v>
      </c>
      <c r="H16" s="157"/>
      <c r="I16" s="157"/>
      <c r="J16" s="157">
        <v>1167127.68</v>
      </c>
      <c r="K16" s="157"/>
      <c r="L16" s="156"/>
      <c r="M16" s="157"/>
      <c r="N16" s="157"/>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H20" sqref="H20"/>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8" width="10" customWidth="1"/>
    <col min="9" max="9" width="7.69166666666667" customWidth="1"/>
    <col min="10" max="13" width="9.625" customWidth="1"/>
    <col min="14" max="17" width="7.69166666666667" customWidth="1"/>
    <col min="18" max="18" width="11" customWidth="1"/>
    <col min="19" max="22" width="7.69166666666667" customWidth="1"/>
    <col min="23" max="24" width="9.76666666666667" customWidth="1"/>
  </cols>
  <sheetData>
    <row r="1" ht="14.3" customHeight="1" spans="1:1">
      <c r="A1" s="134"/>
    </row>
    <row r="2" ht="43.7" customHeight="1" spans="1:22">
      <c r="A2" s="165" t="s">
        <v>15</v>
      </c>
      <c r="B2" s="165"/>
      <c r="C2" s="165"/>
      <c r="D2" s="165"/>
      <c r="E2" s="165"/>
      <c r="F2" s="165"/>
      <c r="G2" s="165"/>
      <c r="H2" s="165"/>
      <c r="I2" s="165"/>
      <c r="J2" s="165"/>
      <c r="K2" s="165"/>
      <c r="L2" s="165"/>
      <c r="M2" s="165"/>
      <c r="N2" s="165"/>
      <c r="O2" s="165"/>
      <c r="P2" s="165"/>
      <c r="Q2" s="165"/>
      <c r="R2" s="165"/>
      <c r="S2" s="165"/>
      <c r="T2" s="165"/>
      <c r="U2" s="165"/>
      <c r="V2" s="165"/>
    </row>
    <row r="3" ht="21.1" customHeight="1" spans="1:22">
      <c r="A3" s="136" t="s">
        <v>29</v>
      </c>
      <c r="B3" s="136"/>
      <c r="C3" s="136"/>
      <c r="D3" s="136"/>
      <c r="E3" s="136"/>
      <c r="F3" s="136"/>
      <c r="G3" s="136"/>
      <c r="H3" s="136"/>
      <c r="I3" s="136"/>
      <c r="J3" s="136"/>
      <c r="K3" s="136"/>
      <c r="L3" s="136"/>
      <c r="M3" s="136"/>
      <c r="N3" s="136"/>
      <c r="O3" s="136"/>
      <c r="P3" s="136"/>
      <c r="Q3" s="136"/>
      <c r="R3" s="136"/>
      <c r="S3" s="136"/>
      <c r="T3" s="136"/>
      <c r="U3" s="147" t="s">
        <v>30</v>
      </c>
      <c r="V3" s="147"/>
    </row>
    <row r="4" ht="23.35" customHeight="1" spans="1:22">
      <c r="A4" s="149" t="s">
        <v>154</v>
      </c>
      <c r="B4" s="149"/>
      <c r="C4" s="149"/>
      <c r="D4" s="149" t="s">
        <v>207</v>
      </c>
      <c r="E4" s="149" t="s">
        <v>208</v>
      </c>
      <c r="F4" s="149" t="s">
        <v>227</v>
      </c>
      <c r="G4" s="149" t="s">
        <v>266</v>
      </c>
      <c r="H4" s="149"/>
      <c r="I4" s="149"/>
      <c r="J4" s="149"/>
      <c r="K4" s="149"/>
      <c r="L4" s="149" t="s">
        <v>267</v>
      </c>
      <c r="M4" s="149"/>
      <c r="N4" s="149"/>
      <c r="O4" s="149"/>
      <c r="P4" s="149"/>
      <c r="Q4" s="149"/>
      <c r="R4" s="149" t="s">
        <v>263</v>
      </c>
      <c r="S4" s="149" t="s">
        <v>268</v>
      </c>
      <c r="T4" s="149"/>
      <c r="U4" s="149"/>
      <c r="V4" s="149"/>
    </row>
    <row r="5" ht="48.95" customHeight="1" spans="1:22">
      <c r="A5" s="149" t="s">
        <v>162</v>
      </c>
      <c r="B5" s="149" t="s">
        <v>163</v>
      </c>
      <c r="C5" s="149" t="s">
        <v>164</v>
      </c>
      <c r="D5" s="149"/>
      <c r="E5" s="149"/>
      <c r="F5" s="149"/>
      <c r="G5" s="149" t="s">
        <v>133</v>
      </c>
      <c r="H5" s="149" t="s">
        <v>269</v>
      </c>
      <c r="I5" s="149" t="s">
        <v>270</v>
      </c>
      <c r="J5" s="149" t="s">
        <v>271</v>
      </c>
      <c r="K5" s="149" t="s">
        <v>272</v>
      </c>
      <c r="L5" s="149" t="s">
        <v>133</v>
      </c>
      <c r="M5" s="149" t="s">
        <v>273</v>
      </c>
      <c r="N5" s="149" t="s">
        <v>274</v>
      </c>
      <c r="O5" s="149" t="s">
        <v>275</v>
      </c>
      <c r="P5" s="149" t="s">
        <v>276</v>
      </c>
      <c r="Q5" s="149" t="s">
        <v>277</v>
      </c>
      <c r="R5" s="149"/>
      <c r="S5" s="149" t="s">
        <v>133</v>
      </c>
      <c r="T5" s="149" t="s">
        <v>278</v>
      </c>
      <c r="U5" s="149" t="s">
        <v>279</v>
      </c>
      <c r="V5" s="149" t="s">
        <v>264</v>
      </c>
    </row>
    <row r="6" ht="19.9" customHeight="1" spans="1:22">
      <c r="A6" s="150"/>
      <c r="B6" s="150"/>
      <c r="C6" s="150"/>
      <c r="D6" s="150"/>
      <c r="E6" s="150" t="s">
        <v>133</v>
      </c>
      <c r="F6" s="152">
        <v>12944127.68</v>
      </c>
      <c r="G6" s="152">
        <v>9726064</v>
      </c>
      <c r="H6" s="152">
        <v>4640448</v>
      </c>
      <c r="I6" s="152">
        <v>779592</v>
      </c>
      <c r="J6" s="152">
        <v>2810704</v>
      </c>
      <c r="K6" s="152">
        <v>1495320</v>
      </c>
      <c r="L6" s="152">
        <v>2042856</v>
      </c>
      <c r="M6" s="152">
        <v>1168330.24</v>
      </c>
      <c r="N6" s="152"/>
      <c r="O6" s="152">
        <v>601636.32</v>
      </c>
      <c r="P6" s="152">
        <v>207460.8</v>
      </c>
      <c r="Q6" s="152">
        <v>65428.64</v>
      </c>
      <c r="R6" s="152">
        <v>1167127.68</v>
      </c>
      <c r="S6" s="152">
        <v>8080</v>
      </c>
      <c r="T6" s="152"/>
      <c r="U6" s="152">
        <v>8080</v>
      </c>
      <c r="V6" s="152"/>
    </row>
    <row r="7" ht="19.9" customHeight="1" spans="1:22">
      <c r="A7" s="150"/>
      <c r="B7" s="150"/>
      <c r="C7" s="150"/>
      <c r="D7" s="153" t="s">
        <v>151</v>
      </c>
      <c r="E7" s="153" t="s">
        <v>4</v>
      </c>
      <c r="F7" s="152">
        <v>12944127.68</v>
      </c>
      <c r="G7" s="152">
        <v>9726064</v>
      </c>
      <c r="H7" s="152">
        <v>4640448</v>
      </c>
      <c r="I7" s="152">
        <v>779592</v>
      </c>
      <c r="J7" s="152">
        <v>2810704</v>
      </c>
      <c r="K7" s="152">
        <v>1495320</v>
      </c>
      <c r="L7" s="152">
        <v>2042856</v>
      </c>
      <c r="M7" s="152">
        <v>1168330.24</v>
      </c>
      <c r="N7" s="152"/>
      <c r="O7" s="152">
        <v>601636.32</v>
      </c>
      <c r="P7" s="152">
        <v>207460.8</v>
      </c>
      <c r="Q7" s="152">
        <v>65428.64</v>
      </c>
      <c r="R7" s="152">
        <v>1167127.68</v>
      </c>
      <c r="S7" s="152">
        <v>8080</v>
      </c>
      <c r="T7" s="152"/>
      <c r="U7" s="152">
        <v>8080</v>
      </c>
      <c r="V7" s="152"/>
    </row>
    <row r="8" ht="19.9" customHeight="1" spans="1:22">
      <c r="A8" s="150"/>
      <c r="B8" s="150"/>
      <c r="C8" s="150"/>
      <c r="D8" s="154" t="s">
        <v>152</v>
      </c>
      <c r="E8" s="154" t="s">
        <v>153</v>
      </c>
      <c r="F8" s="152">
        <v>12944127.68</v>
      </c>
      <c r="G8" s="152">
        <v>9726064</v>
      </c>
      <c r="H8" s="152">
        <v>4640448</v>
      </c>
      <c r="I8" s="152">
        <v>779592</v>
      </c>
      <c r="J8" s="152">
        <v>2810704</v>
      </c>
      <c r="K8" s="152">
        <v>1495320</v>
      </c>
      <c r="L8" s="152">
        <v>2042856</v>
      </c>
      <c r="M8" s="152">
        <v>1168330.24</v>
      </c>
      <c r="N8" s="152"/>
      <c r="O8" s="152">
        <v>601636.32</v>
      </c>
      <c r="P8" s="152">
        <v>207460.8</v>
      </c>
      <c r="Q8" s="152">
        <v>65428.64</v>
      </c>
      <c r="R8" s="152">
        <v>1167127.68</v>
      </c>
      <c r="S8" s="152">
        <v>8080</v>
      </c>
      <c r="T8" s="152"/>
      <c r="U8" s="152">
        <v>8080</v>
      </c>
      <c r="V8" s="152"/>
    </row>
    <row r="9" ht="19.9" customHeight="1" spans="1:22">
      <c r="A9" s="159" t="s">
        <v>165</v>
      </c>
      <c r="B9" s="159" t="s">
        <v>166</v>
      </c>
      <c r="C9" s="159" t="s">
        <v>166</v>
      </c>
      <c r="D9" s="155" t="s">
        <v>224</v>
      </c>
      <c r="E9" s="163" t="s">
        <v>171</v>
      </c>
      <c r="F9" s="156">
        <v>1168330.24</v>
      </c>
      <c r="G9" s="157"/>
      <c r="H9" s="157"/>
      <c r="I9" s="157"/>
      <c r="J9" s="157"/>
      <c r="K9" s="157"/>
      <c r="L9" s="156">
        <v>1168330.24</v>
      </c>
      <c r="M9" s="157">
        <v>1168330.24</v>
      </c>
      <c r="N9" s="157"/>
      <c r="O9" s="157"/>
      <c r="P9" s="157"/>
      <c r="Q9" s="157"/>
      <c r="R9" s="157"/>
      <c r="S9" s="156"/>
      <c r="T9" s="157"/>
      <c r="U9" s="157"/>
      <c r="V9" s="157"/>
    </row>
    <row r="10" ht="19.9" customHeight="1" spans="1:22">
      <c r="A10" s="159" t="s">
        <v>165</v>
      </c>
      <c r="B10" s="159" t="s">
        <v>179</v>
      </c>
      <c r="C10" s="159" t="s">
        <v>176</v>
      </c>
      <c r="D10" s="155" t="s">
        <v>224</v>
      </c>
      <c r="E10" s="163" t="s">
        <v>181</v>
      </c>
      <c r="F10" s="156">
        <v>32234.91</v>
      </c>
      <c r="G10" s="157"/>
      <c r="H10" s="157"/>
      <c r="I10" s="157"/>
      <c r="J10" s="157"/>
      <c r="K10" s="157"/>
      <c r="L10" s="156">
        <v>32234.91</v>
      </c>
      <c r="M10" s="157"/>
      <c r="N10" s="157"/>
      <c r="O10" s="157"/>
      <c r="P10" s="157"/>
      <c r="Q10" s="157">
        <v>32234.91</v>
      </c>
      <c r="R10" s="157"/>
      <c r="S10" s="156"/>
      <c r="T10" s="157"/>
      <c r="U10" s="157"/>
      <c r="V10" s="157"/>
    </row>
    <row r="11" ht="19.9" customHeight="1" spans="1:22">
      <c r="A11" s="159" t="s">
        <v>165</v>
      </c>
      <c r="B11" s="159" t="s">
        <v>179</v>
      </c>
      <c r="C11" s="159" t="s">
        <v>167</v>
      </c>
      <c r="D11" s="155" t="s">
        <v>224</v>
      </c>
      <c r="E11" s="163" t="s">
        <v>183</v>
      </c>
      <c r="F11" s="156">
        <v>33193.73</v>
      </c>
      <c r="G11" s="157"/>
      <c r="H11" s="157"/>
      <c r="I11" s="157"/>
      <c r="J11" s="157"/>
      <c r="K11" s="157"/>
      <c r="L11" s="156">
        <v>33193.73</v>
      </c>
      <c r="M11" s="157"/>
      <c r="N11" s="157"/>
      <c r="O11" s="157"/>
      <c r="P11" s="157"/>
      <c r="Q11" s="157">
        <v>33193.73</v>
      </c>
      <c r="R11" s="157"/>
      <c r="S11" s="156"/>
      <c r="T11" s="157"/>
      <c r="U11" s="157"/>
      <c r="V11" s="157"/>
    </row>
    <row r="12" ht="19.9" customHeight="1" spans="1:22">
      <c r="A12" s="159" t="s">
        <v>184</v>
      </c>
      <c r="B12" s="159" t="s">
        <v>185</v>
      </c>
      <c r="C12" s="159" t="s">
        <v>176</v>
      </c>
      <c r="D12" s="155" t="s">
        <v>224</v>
      </c>
      <c r="E12" s="163" t="s">
        <v>187</v>
      </c>
      <c r="F12" s="156">
        <v>601636.32</v>
      </c>
      <c r="G12" s="157"/>
      <c r="H12" s="157"/>
      <c r="I12" s="157"/>
      <c r="J12" s="157"/>
      <c r="K12" s="157"/>
      <c r="L12" s="156">
        <v>601636.32</v>
      </c>
      <c r="M12" s="157"/>
      <c r="N12" s="157"/>
      <c r="O12" s="157">
        <v>601636.32</v>
      </c>
      <c r="P12" s="157"/>
      <c r="Q12" s="157"/>
      <c r="R12" s="157"/>
      <c r="S12" s="156"/>
      <c r="T12" s="157"/>
      <c r="U12" s="157"/>
      <c r="V12" s="157"/>
    </row>
    <row r="13" ht="19.9" customHeight="1" spans="1:22">
      <c r="A13" s="159" t="s">
        <v>184</v>
      </c>
      <c r="B13" s="159" t="s">
        <v>185</v>
      </c>
      <c r="C13" s="159" t="s">
        <v>188</v>
      </c>
      <c r="D13" s="155" t="s">
        <v>224</v>
      </c>
      <c r="E13" s="163" t="s">
        <v>190</v>
      </c>
      <c r="F13" s="156">
        <v>207460.8</v>
      </c>
      <c r="G13" s="157"/>
      <c r="H13" s="157"/>
      <c r="I13" s="157"/>
      <c r="J13" s="157"/>
      <c r="K13" s="157"/>
      <c r="L13" s="156">
        <v>207460.8</v>
      </c>
      <c r="M13" s="157"/>
      <c r="N13" s="157"/>
      <c r="O13" s="157"/>
      <c r="P13" s="157">
        <v>207460.8</v>
      </c>
      <c r="Q13" s="157"/>
      <c r="R13" s="157"/>
      <c r="S13" s="156"/>
      <c r="T13" s="157"/>
      <c r="U13" s="157"/>
      <c r="V13" s="157"/>
    </row>
    <row r="14" ht="19.9" customHeight="1" spans="1:22">
      <c r="A14" s="159" t="s">
        <v>184</v>
      </c>
      <c r="B14" s="159" t="s">
        <v>185</v>
      </c>
      <c r="C14" s="159" t="s">
        <v>172</v>
      </c>
      <c r="D14" s="155" t="s">
        <v>224</v>
      </c>
      <c r="E14" s="163" t="s">
        <v>192</v>
      </c>
      <c r="F14" s="156">
        <v>8080</v>
      </c>
      <c r="G14" s="157"/>
      <c r="H14" s="157"/>
      <c r="I14" s="157"/>
      <c r="J14" s="157"/>
      <c r="K14" s="157"/>
      <c r="L14" s="156"/>
      <c r="M14" s="157"/>
      <c r="N14" s="157"/>
      <c r="O14" s="157"/>
      <c r="P14" s="157"/>
      <c r="Q14" s="157"/>
      <c r="R14" s="157"/>
      <c r="S14" s="156">
        <v>8080</v>
      </c>
      <c r="T14" s="157"/>
      <c r="U14" s="157">
        <v>8080</v>
      </c>
      <c r="V14" s="157"/>
    </row>
    <row r="15" ht="19.9" customHeight="1" spans="1:22">
      <c r="A15" s="159" t="s">
        <v>193</v>
      </c>
      <c r="B15" s="159" t="s">
        <v>176</v>
      </c>
      <c r="C15" s="159" t="s">
        <v>176</v>
      </c>
      <c r="D15" s="155" t="s">
        <v>224</v>
      </c>
      <c r="E15" s="163" t="s">
        <v>195</v>
      </c>
      <c r="F15" s="156">
        <v>9726064</v>
      </c>
      <c r="G15" s="157">
        <v>9726064</v>
      </c>
      <c r="H15" s="157">
        <v>4640448</v>
      </c>
      <c r="I15" s="157">
        <v>779592</v>
      </c>
      <c r="J15" s="157">
        <v>2810704</v>
      </c>
      <c r="K15" s="157">
        <v>1495320</v>
      </c>
      <c r="L15" s="156"/>
      <c r="M15" s="157"/>
      <c r="N15" s="157"/>
      <c r="O15" s="157"/>
      <c r="P15" s="157"/>
      <c r="Q15" s="157"/>
      <c r="R15" s="157"/>
      <c r="S15" s="156"/>
      <c r="T15" s="157"/>
      <c r="U15" s="157"/>
      <c r="V15" s="157"/>
    </row>
    <row r="16" ht="19.9" customHeight="1" spans="1:22">
      <c r="A16" s="159" t="s">
        <v>204</v>
      </c>
      <c r="B16" s="159" t="s">
        <v>167</v>
      </c>
      <c r="C16" s="159" t="s">
        <v>176</v>
      </c>
      <c r="D16" s="155" t="s">
        <v>224</v>
      </c>
      <c r="E16" s="163" t="s">
        <v>206</v>
      </c>
      <c r="F16" s="156">
        <v>1167127.68</v>
      </c>
      <c r="G16" s="157"/>
      <c r="H16" s="157"/>
      <c r="I16" s="157"/>
      <c r="J16" s="157"/>
      <c r="K16" s="157"/>
      <c r="L16" s="156"/>
      <c r="M16" s="157"/>
      <c r="N16" s="157"/>
      <c r="O16" s="157"/>
      <c r="P16" s="157"/>
      <c r="Q16" s="157"/>
      <c r="R16" s="157">
        <v>1167127.68</v>
      </c>
      <c r="S16" s="156"/>
      <c r="T16" s="157"/>
      <c r="U16" s="157"/>
      <c r="V16" s="157"/>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G12" sqref="G12"/>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4.3" customHeight="1" spans="1:1">
      <c r="A1" s="134"/>
    </row>
    <row r="2" ht="40.7" customHeight="1" spans="1:11">
      <c r="A2" s="135" t="s">
        <v>16</v>
      </c>
      <c r="B2" s="135"/>
      <c r="C2" s="135"/>
      <c r="D2" s="135"/>
      <c r="E2" s="135"/>
      <c r="F2" s="135"/>
      <c r="G2" s="135"/>
      <c r="H2" s="135"/>
      <c r="I2" s="135"/>
      <c r="J2" s="135"/>
      <c r="K2" s="135"/>
    </row>
    <row r="3" ht="21.1" customHeight="1" spans="1:11">
      <c r="A3" s="136" t="s">
        <v>29</v>
      </c>
      <c r="B3" s="136"/>
      <c r="C3" s="136"/>
      <c r="D3" s="136"/>
      <c r="E3" s="136"/>
      <c r="F3" s="136"/>
      <c r="G3" s="136"/>
      <c r="H3" s="136"/>
      <c r="I3" s="136"/>
      <c r="J3" s="147" t="s">
        <v>30</v>
      </c>
      <c r="K3" s="147"/>
    </row>
    <row r="4" ht="20.35" customHeight="1" spans="1:11">
      <c r="A4" s="149" t="s">
        <v>154</v>
      </c>
      <c r="B4" s="149"/>
      <c r="C4" s="149"/>
      <c r="D4" s="149" t="s">
        <v>207</v>
      </c>
      <c r="E4" s="149" t="s">
        <v>208</v>
      </c>
      <c r="F4" s="149" t="s">
        <v>280</v>
      </c>
      <c r="G4" s="149" t="s">
        <v>281</v>
      </c>
      <c r="H4" s="149" t="s">
        <v>282</v>
      </c>
      <c r="I4" s="149" t="s">
        <v>283</v>
      </c>
      <c r="J4" s="149" t="s">
        <v>284</v>
      </c>
      <c r="K4" s="149" t="s">
        <v>285</v>
      </c>
    </row>
    <row r="5" ht="20.35" customHeight="1" spans="1:11">
      <c r="A5" s="149" t="s">
        <v>162</v>
      </c>
      <c r="B5" s="149" t="s">
        <v>163</v>
      </c>
      <c r="C5" s="149" t="s">
        <v>164</v>
      </c>
      <c r="D5" s="149"/>
      <c r="E5" s="149"/>
      <c r="F5" s="149"/>
      <c r="G5" s="149"/>
      <c r="H5" s="149"/>
      <c r="I5" s="149"/>
      <c r="J5" s="149"/>
      <c r="K5" s="149"/>
    </row>
    <row r="6" ht="19.9" customHeight="1" spans="1:11">
      <c r="A6" s="150"/>
      <c r="B6" s="150"/>
      <c r="C6" s="150"/>
      <c r="D6" s="150"/>
      <c r="E6" s="150" t="s">
        <v>133</v>
      </c>
      <c r="F6" s="152">
        <v>165080</v>
      </c>
      <c r="G6" s="152">
        <v>165080</v>
      </c>
      <c r="H6" s="152"/>
      <c r="I6" s="152"/>
      <c r="J6" s="152"/>
      <c r="K6" s="152"/>
    </row>
    <row r="7" ht="19.9" customHeight="1" spans="1:11">
      <c r="A7" s="150"/>
      <c r="B7" s="150"/>
      <c r="C7" s="150"/>
      <c r="D7" s="153" t="s">
        <v>151</v>
      </c>
      <c r="E7" s="153" t="s">
        <v>4</v>
      </c>
      <c r="F7" s="152">
        <v>165080</v>
      </c>
      <c r="G7" s="152">
        <v>165080</v>
      </c>
      <c r="H7" s="152"/>
      <c r="I7" s="152"/>
      <c r="J7" s="152"/>
      <c r="K7" s="152"/>
    </row>
    <row r="8" ht="19.9" customHeight="1" spans="1:11">
      <c r="A8" s="150"/>
      <c r="B8" s="150"/>
      <c r="C8" s="150"/>
      <c r="D8" s="154" t="s">
        <v>152</v>
      </c>
      <c r="E8" s="154" t="s">
        <v>153</v>
      </c>
      <c r="F8" s="152">
        <v>165080</v>
      </c>
      <c r="G8" s="152">
        <v>165080</v>
      </c>
      <c r="H8" s="152"/>
      <c r="I8" s="152"/>
      <c r="J8" s="152"/>
      <c r="K8" s="152"/>
    </row>
    <row r="9" ht="19.9" customHeight="1" spans="1:11">
      <c r="A9" s="159" t="s">
        <v>165</v>
      </c>
      <c r="B9" s="159" t="s">
        <v>166</v>
      </c>
      <c r="C9" s="159" t="s">
        <v>167</v>
      </c>
      <c r="D9" s="155" t="s">
        <v>224</v>
      </c>
      <c r="E9" s="163" t="s">
        <v>169</v>
      </c>
      <c r="F9" s="156">
        <v>13600</v>
      </c>
      <c r="G9" s="157">
        <v>13600</v>
      </c>
      <c r="H9" s="157"/>
      <c r="I9" s="157"/>
      <c r="J9" s="157"/>
      <c r="K9" s="157"/>
    </row>
    <row r="10" ht="19.9" customHeight="1" spans="1:11">
      <c r="A10" s="159" t="s">
        <v>165</v>
      </c>
      <c r="B10" s="159" t="s">
        <v>166</v>
      </c>
      <c r="C10" s="159" t="s">
        <v>172</v>
      </c>
      <c r="D10" s="155" t="s">
        <v>224</v>
      </c>
      <c r="E10" s="163" t="s">
        <v>174</v>
      </c>
      <c r="F10" s="156">
        <v>720</v>
      </c>
      <c r="G10" s="157">
        <v>720</v>
      </c>
      <c r="H10" s="157"/>
      <c r="I10" s="157"/>
      <c r="J10" s="157"/>
      <c r="K10" s="157"/>
    </row>
    <row r="11" ht="19.9" customHeight="1" spans="1:11">
      <c r="A11" s="159" t="s">
        <v>165</v>
      </c>
      <c r="B11" s="159" t="s">
        <v>175</v>
      </c>
      <c r="C11" s="159" t="s">
        <v>176</v>
      </c>
      <c r="D11" s="155" t="s">
        <v>224</v>
      </c>
      <c r="E11" s="163" t="s">
        <v>178</v>
      </c>
      <c r="F11" s="156">
        <v>140760</v>
      </c>
      <c r="G11" s="157">
        <v>140760</v>
      </c>
      <c r="H11" s="157"/>
      <c r="I11" s="157"/>
      <c r="J11" s="157"/>
      <c r="K11" s="157"/>
    </row>
    <row r="12" ht="19.9" customHeight="1" spans="1:11">
      <c r="A12" s="159" t="s">
        <v>184</v>
      </c>
      <c r="B12" s="159" t="s">
        <v>185</v>
      </c>
      <c r="C12" s="159" t="s">
        <v>172</v>
      </c>
      <c r="D12" s="155" t="s">
        <v>224</v>
      </c>
      <c r="E12" s="163" t="s">
        <v>192</v>
      </c>
      <c r="F12" s="156">
        <v>10000</v>
      </c>
      <c r="G12" s="157">
        <v>10000</v>
      </c>
      <c r="H12" s="157"/>
      <c r="I12" s="157"/>
      <c r="J12" s="157"/>
      <c r="K12" s="15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6" width="9.40833333333333" customWidth="1"/>
    <col min="7" max="10" width="7.69166666666667" customWidth="1"/>
    <col min="11" max="11" width="8.05" customWidth="1"/>
    <col min="12" max="18" width="7.69166666666667" customWidth="1"/>
    <col min="19" max="20" width="9.76666666666667" customWidth="1"/>
  </cols>
  <sheetData>
    <row r="1" ht="14.3" customHeight="1" spans="1:1">
      <c r="A1" s="134"/>
    </row>
    <row r="2" ht="35.4" customHeight="1" spans="1:18">
      <c r="A2" s="135" t="s">
        <v>17</v>
      </c>
      <c r="B2" s="135"/>
      <c r="C2" s="135"/>
      <c r="D2" s="135"/>
      <c r="E2" s="135"/>
      <c r="F2" s="135"/>
      <c r="G2" s="135"/>
      <c r="H2" s="135"/>
      <c r="I2" s="135"/>
      <c r="J2" s="135"/>
      <c r="K2" s="135"/>
      <c r="L2" s="135"/>
      <c r="M2" s="135"/>
      <c r="N2" s="135"/>
      <c r="O2" s="135"/>
      <c r="P2" s="135"/>
      <c r="Q2" s="135"/>
      <c r="R2" s="135"/>
    </row>
    <row r="3" ht="21.1" customHeight="1" spans="1:18">
      <c r="A3" s="148" t="s">
        <v>29</v>
      </c>
      <c r="B3" s="148"/>
      <c r="C3" s="148"/>
      <c r="D3" s="148"/>
      <c r="E3" s="148"/>
      <c r="F3" s="148"/>
      <c r="G3" s="148"/>
      <c r="H3" s="148"/>
      <c r="I3" s="148"/>
      <c r="J3" s="148"/>
      <c r="K3" s="148"/>
      <c r="L3" s="148"/>
      <c r="M3" s="148"/>
      <c r="N3" s="148"/>
      <c r="O3" s="148"/>
      <c r="P3" s="148"/>
      <c r="Q3" s="147" t="s">
        <v>30</v>
      </c>
      <c r="R3" s="147"/>
    </row>
    <row r="4" ht="21.1" customHeight="1" spans="1:18">
      <c r="A4" s="149" t="s">
        <v>154</v>
      </c>
      <c r="B4" s="149"/>
      <c r="C4" s="149"/>
      <c r="D4" s="149" t="s">
        <v>207</v>
      </c>
      <c r="E4" s="149" t="s">
        <v>208</v>
      </c>
      <c r="F4" s="149" t="s">
        <v>280</v>
      </c>
      <c r="G4" s="149" t="s">
        <v>286</v>
      </c>
      <c r="H4" s="149" t="s">
        <v>287</v>
      </c>
      <c r="I4" s="149" t="s">
        <v>288</v>
      </c>
      <c r="J4" s="149" t="s">
        <v>289</v>
      </c>
      <c r="K4" s="149" t="s">
        <v>290</v>
      </c>
      <c r="L4" s="149" t="s">
        <v>291</v>
      </c>
      <c r="M4" s="149" t="s">
        <v>292</v>
      </c>
      <c r="N4" s="149" t="s">
        <v>282</v>
      </c>
      <c r="O4" s="149" t="s">
        <v>293</v>
      </c>
      <c r="P4" s="149" t="s">
        <v>294</v>
      </c>
      <c r="Q4" s="149" t="s">
        <v>283</v>
      </c>
      <c r="R4" s="149" t="s">
        <v>285</v>
      </c>
    </row>
    <row r="5" ht="18.8" customHeight="1" spans="1:18">
      <c r="A5" s="149" t="s">
        <v>162</v>
      </c>
      <c r="B5" s="149" t="s">
        <v>163</v>
      </c>
      <c r="C5" s="149" t="s">
        <v>164</v>
      </c>
      <c r="D5" s="149"/>
      <c r="E5" s="149"/>
      <c r="F5" s="149"/>
      <c r="G5" s="149"/>
      <c r="H5" s="149"/>
      <c r="I5" s="149"/>
      <c r="J5" s="149"/>
      <c r="K5" s="149"/>
      <c r="L5" s="149"/>
      <c r="M5" s="149"/>
      <c r="N5" s="149"/>
      <c r="O5" s="149"/>
      <c r="P5" s="149"/>
      <c r="Q5" s="149"/>
      <c r="R5" s="149"/>
    </row>
    <row r="6" ht="19.9" customHeight="1" spans="1:18">
      <c r="A6" s="150"/>
      <c r="B6" s="150"/>
      <c r="C6" s="150"/>
      <c r="D6" s="150"/>
      <c r="E6" s="150" t="s">
        <v>133</v>
      </c>
      <c r="F6" s="152">
        <v>165080</v>
      </c>
      <c r="G6" s="152"/>
      <c r="H6" s="152"/>
      <c r="I6" s="152"/>
      <c r="J6" s="152"/>
      <c r="K6" s="152">
        <v>151080</v>
      </c>
      <c r="L6" s="152"/>
      <c r="M6" s="152">
        <v>14000</v>
      </c>
      <c r="N6" s="152"/>
      <c r="O6" s="152"/>
      <c r="P6" s="152"/>
      <c r="Q6" s="152"/>
      <c r="R6" s="152"/>
    </row>
    <row r="7" ht="19.9" customHeight="1" spans="1:18">
      <c r="A7" s="150"/>
      <c r="B7" s="150"/>
      <c r="C7" s="150"/>
      <c r="D7" s="153" t="s">
        <v>151</v>
      </c>
      <c r="E7" s="153" t="s">
        <v>4</v>
      </c>
      <c r="F7" s="152">
        <v>165080</v>
      </c>
      <c r="G7" s="152"/>
      <c r="H7" s="152"/>
      <c r="I7" s="152"/>
      <c r="J7" s="152"/>
      <c r="K7" s="152">
        <v>151080</v>
      </c>
      <c r="L7" s="152"/>
      <c r="M7" s="152">
        <v>14000</v>
      </c>
      <c r="N7" s="152"/>
      <c r="O7" s="152"/>
      <c r="P7" s="152"/>
      <c r="Q7" s="152"/>
      <c r="R7" s="152"/>
    </row>
    <row r="8" ht="19.9" customHeight="1" spans="1:18">
      <c r="A8" s="150"/>
      <c r="B8" s="150"/>
      <c r="C8" s="150"/>
      <c r="D8" s="154" t="s">
        <v>152</v>
      </c>
      <c r="E8" s="154" t="s">
        <v>153</v>
      </c>
      <c r="F8" s="152">
        <v>165080</v>
      </c>
      <c r="G8" s="152"/>
      <c r="H8" s="152"/>
      <c r="I8" s="152"/>
      <c r="J8" s="152"/>
      <c r="K8" s="152">
        <v>151080</v>
      </c>
      <c r="L8" s="152"/>
      <c r="M8" s="152">
        <v>14000</v>
      </c>
      <c r="N8" s="152"/>
      <c r="O8" s="152"/>
      <c r="P8" s="152"/>
      <c r="Q8" s="152"/>
      <c r="R8" s="152"/>
    </row>
    <row r="9" ht="19.9" customHeight="1" spans="1:18">
      <c r="A9" s="159" t="s">
        <v>165</v>
      </c>
      <c r="B9" s="159" t="s">
        <v>166</v>
      </c>
      <c r="C9" s="159" t="s">
        <v>167</v>
      </c>
      <c r="D9" s="155" t="s">
        <v>224</v>
      </c>
      <c r="E9" s="163" t="s">
        <v>169</v>
      </c>
      <c r="F9" s="156">
        <v>13600</v>
      </c>
      <c r="G9" s="157"/>
      <c r="H9" s="157"/>
      <c r="I9" s="157"/>
      <c r="J9" s="157"/>
      <c r="K9" s="157">
        <v>9600</v>
      </c>
      <c r="L9" s="157"/>
      <c r="M9" s="157">
        <v>4000</v>
      </c>
      <c r="N9" s="157"/>
      <c r="O9" s="157"/>
      <c r="P9" s="157"/>
      <c r="Q9" s="157"/>
      <c r="R9" s="157"/>
    </row>
    <row r="10" ht="19.9" customHeight="1" spans="1:18">
      <c r="A10" s="159" t="s">
        <v>165</v>
      </c>
      <c r="B10" s="159" t="s">
        <v>166</v>
      </c>
      <c r="C10" s="159" t="s">
        <v>172</v>
      </c>
      <c r="D10" s="155" t="s">
        <v>224</v>
      </c>
      <c r="E10" s="163" t="s">
        <v>174</v>
      </c>
      <c r="F10" s="156">
        <v>720</v>
      </c>
      <c r="G10" s="157"/>
      <c r="H10" s="157"/>
      <c r="I10" s="157"/>
      <c r="J10" s="157"/>
      <c r="K10" s="157">
        <v>720</v>
      </c>
      <c r="L10" s="157"/>
      <c r="M10" s="157"/>
      <c r="N10" s="157"/>
      <c r="O10" s="157"/>
      <c r="P10" s="157"/>
      <c r="Q10" s="157"/>
      <c r="R10" s="157"/>
    </row>
    <row r="11" ht="19.9" customHeight="1" spans="1:18">
      <c r="A11" s="159" t="s">
        <v>165</v>
      </c>
      <c r="B11" s="159" t="s">
        <v>175</v>
      </c>
      <c r="C11" s="159" t="s">
        <v>176</v>
      </c>
      <c r="D11" s="155" t="s">
        <v>224</v>
      </c>
      <c r="E11" s="163" t="s">
        <v>178</v>
      </c>
      <c r="F11" s="156">
        <v>140760</v>
      </c>
      <c r="G11" s="157"/>
      <c r="H11" s="157"/>
      <c r="I11" s="157"/>
      <c r="J11" s="157"/>
      <c r="K11" s="157">
        <v>140760</v>
      </c>
      <c r="L11" s="157"/>
      <c r="M11" s="157"/>
      <c r="N11" s="157"/>
      <c r="O11" s="157"/>
      <c r="P11" s="157"/>
      <c r="Q11" s="157"/>
      <c r="R11" s="157"/>
    </row>
    <row r="12" ht="19.9" customHeight="1" spans="1:18">
      <c r="A12" s="159" t="s">
        <v>184</v>
      </c>
      <c r="B12" s="159" t="s">
        <v>185</v>
      </c>
      <c r="C12" s="159" t="s">
        <v>172</v>
      </c>
      <c r="D12" s="155" t="s">
        <v>224</v>
      </c>
      <c r="E12" s="163" t="s">
        <v>192</v>
      </c>
      <c r="F12" s="156">
        <v>10000</v>
      </c>
      <c r="G12" s="157"/>
      <c r="H12" s="157"/>
      <c r="I12" s="157"/>
      <c r="J12" s="157"/>
      <c r="K12" s="157"/>
      <c r="L12" s="157"/>
      <c r="M12" s="157">
        <v>10000</v>
      </c>
      <c r="N12" s="157"/>
      <c r="O12" s="157"/>
      <c r="P12" s="157"/>
      <c r="Q12" s="157"/>
      <c r="R12" s="157"/>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7" width="11.0333333333333" customWidth="1"/>
    <col min="8" max="8" width="9.40833333333333" customWidth="1"/>
    <col min="9" max="12" width="7.18333333333333" customWidth="1"/>
    <col min="13" max="13" width="9.40833333333333" customWidth="1"/>
    <col min="14" max="14" width="7.18333333333333" customWidth="1"/>
    <col min="15" max="15" width="8.59166666666667" customWidth="1"/>
    <col min="16" max="16" width="7.18333333333333" customWidth="1"/>
    <col min="17" max="17" width="9.40833333333333" customWidth="1"/>
    <col min="18" max="18" width="8.55" customWidth="1"/>
    <col min="19" max="20" width="7.18333333333333" customWidth="1"/>
    <col min="21" max="22" width="9.76666666666667" customWidth="1"/>
  </cols>
  <sheetData>
    <row r="1" ht="14.3" customHeight="1" spans="1:1">
      <c r="A1" s="134"/>
    </row>
    <row r="2" ht="31.65" customHeight="1" spans="1:20">
      <c r="A2" s="135" t="s">
        <v>18</v>
      </c>
      <c r="B2" s="135"/>
      <c r="C2" s="135"/>
      <c r="D2" s="135"/>
      <c r="E2" s="135"/>
      <c r="F2" s="135"/>
      <c r="G2" s="135"/>
      <c r="H2" s="135"/>
      <c r="I2" s="135"/>
      <c r="J2" s="135"/>
      <c r="K2" s="135"/>
      <c r="L2" s="135"/>
      <c r="M2" s="135"/>
      <c r="N2" s="135"/>
      <c r="O2" s="135"/>
      <c r="P2" s="135"/>
      <c r="Q2" s="135"/>
      <c r="R2" s="135"/>
      <c r="S2" s="135"/>
      <c r="T2" s="135"/>
    </row>
    <row r="3" ht="21.1" customHeight="1" spans="1:20">
      <c r="A3" s="148" t="s">
        <v>29</v>
      </c>
      <c r="B3" s="148"/>
      <c r="C3" s="148"/>
      <c r="D3" s="148"/>
      <c r="E3" s="148"/>
      <c r="F3" s="148"/>
      <c r="G3" s="148"/>
      <c r="H3" s="148"/>
      <c r="I3" s="148"/>
      <c r="J3" s="148"/>
      <c r="K3" s="148"/>
      <c r="L3" s="148"/>
      <c r="M3" s="148"/>
      <c r="N3" s="148"/>
      <c r="O3" s="148"/>
      <c r="P3" s="148"/>
      <c r="Q3" s="148"/>
      <c r="R3" s="148"/>
      <c r="S3" s="147" t="s">
        <v>30</v>
      </c>
      <c r="T3" s="147"/>
    </row>
    <row r="4" ht="24.85" customHeight="1" spans="1:20">
      <c r="A4" s="149" t="s">
        <v>154</v>
      </c>
      <c r="B4" s="149"/>
      <c r="C4" s="149"/>
      <c r="D4" s="149" t="s">
        <v>207</v>
      </c>
      <c r="E4" s="149" t="s">
        <v>208</v>
      </c>
      <c r="F4" s="149" t="s">
        <v>280</v>
      </c>
      <c r="G4" s="149" t="s">
        <v>211</v>
      </c>
      <c r="H4" s="149"/>
      <c r="I4" s="149"/>
      <c r="J4" s="149"/>
      <c r="K4" s="149"/>
      <c r="L4" s="149"/>
      <c r="M4" s="149"/>
      <c r="N4" s="149"/>
      <c r="O4" s="149"/>
      <c r="P4" s="149"/>
      <c r="Q4" s="149"/>
      <c r="R4" s="149" t="s">
        <v>214</v>
      </c>
      <c r="S4" s="149"/>
      <c r="T4" s="149"/>
    </row>
    <row r="5" ht="31.65" customHeight="1" spans="1:20">
      <c r="A5" s="149" t="s">
        <v>162</v>
      </c>
      <c r="B5" s="149" t="s">
        <v>163</v>
      </c>
      <c r="C5" s="149" t="s">
        <v>164</v>
      </c>
      <c r="D5" s="149"/>
      <c r="E5" s="149"/>
      <c r="F5" s="149"/>
      <c r="G5" s="149" t="s">
        <v>133</v>
      </c>
      <c r="H5" s="149" t="s">
        <v>295</v>
      </c>
      <c r="I5" s="149" t="s">
        <v>296</v>
      </c>
      <c r="J5" s="149" t="s">
        <v>297</v>
      </c>
      <c r="K5" s="149" t="s">
        <v>298</v>
      </c>
      <c r="L5" s="149" t="s">
        <v>299</v>
      </c>
      <c r="M5" s="149" t="s">
        <v>300</v>
      </c>
      <c r="N5" s="149" t="s">
        <v>301</v>
      </c>
      <c r="O5" s="149" t="s">
        <v>302</v>
      </c>
      <c r="P5" s="149" t="s">
        <v>303</v>
      </c>
      <c r="Q5" s="149" t="s">
        <v>304</v>
      </c>
      <c r="R5" s="149" t="s">
        <v>133</v>
      </c>
      <c r="S5" s="149" t="s">
        <v>249</v>
      </c>
      <c r="T5" s="149" t="s">
        <v>265</v>
      </c>
    </row>
    <row r="6" ht="19.9" customHeight="1" spans="1:20">
      <c r="A6" s="150"/>
      <c r="B6" s="150"/>
      <c r="C6" s="150"/>
      <c r="D6" s="150"/>
      <c r="E6" s="150" t="s">
        <v>133</v>
      </c>
      <c r="F6" s="164">
        <v>1558972.85</v>
      </c>
      <c r="G6" s="164">
        <v>1558972.85</v>
      </c>
      <c r="H6" s="164">
        <v>939972.85</v>
      </c>
      <c r="I6" s="164"/>
      <c r="J6" s="164"/>
      <c r="K6" s="164"/>
      <c r="L6" s="164"/>
      <c r="M6" s="164">
        <v>147836</v>
      </c>
      <c r="N6" s="164"/>
      <c r="O6" s="164">
        <v>16000</v>
      </c>
      <c r="P6" s="164"/>
      <c r="Q6" s="164">
        <v>455164</v>
      </c>
      <c r="R6" s="164"/>
      <c r="S6" s="164"/>
      <c r="T6" s="164"/>
    </row>
    <row r="7" ht="19.9" customHeight="1" spans="1:20">
      <c r="A7" s="150"/>
      <c r="B7" s="150"/>
      <c r="C7" s="150"/>
      <c r="D7" s="153" t="s">
        <v>151</v>
      </c>
      <c r="E7" s="153" t="s">
        <v>4</v>
      </c>
      <c r="F7" s="164">
        <v>1558972.85</v>
      </c>
      <c r="G7" s="164">
        <v>1558972.85</v>
      </c>
      <c r="H7" s="164">
        <v>939972.85</v>
      </c>
      <c r="I7" s="164"/>
      <c r="J7" s="164"/>
      <c r="K7" s="164"/>
      <c r="L7" s="164"/>
      <c r="M7" s="164">
        <v>147836</v>
      </c>
      <c r="N7" s="164"/>
      <c r="O7" s="164">
        <v>16000</v>
      </c>
      <c r="P7" s="164"/>
      <c r="Q7" s="164">
        <v>455164</v>
      </c>
      <c r="R7" s="164"/>
      <c r="S7" s="164"/>
      <c r="T7" s="164"/>
    </row>
    <row r="8" ht="19.9" customHeight="1" spans="1:20">
      <c r="A8" s="150"/>
      <c r="B8" s="150"/>
      <c r="C8" s="150"/>
      <c r="D8" s="154" t="s">
        <v>152</v>
      </c>
      <c r="E8" s="154" t="s">
        <v>153</v>
      </c>
      <c r="F8" s="164">
        <v>1558972.85</v>
      </c>
      <c r="G8" s="164">
        <v>1558972.85</v>
      </c>
      <c r="H8" s="164">
        <v>939972.85</v>
      </c>
      <c r="I8" s="164"/>
      <c r="J8" s="164"/>
      <c r="K8" s="164"/>
      <c r="L8" s="164"/>
      <c r="M8" s="164">
        <v>147836</v>
      </c>
      <c r="N8" s="164"/>
      <c r="O8" s="164">
        <v>16000</v>
      </c>
      <c r="P8" s="164"/>
      <c r="Q8" s="164">
        <v>455164</v>
      </c>
      <c r="R8" s="164"/>
      <c r="S8" s="164"/>
      <c r="T8" s="164"/>
    </row>
    <row r="9" ht="19.9" customHeight="1" spans="1:20">
      <c r="A9" s="159" t="s">
        <v>193</v>
      </c>
      <c r="B9" s="159" t="s">
        <v>176</v>
      </c>
      <c r="C9" s="159" t="s">
        <v>176</v>
      </c>
      <c r="D9" s="155" t="s">
        <v>224</v>
      </c>
      <c r="E9" s="163" t="s">
        <v>195</v>
      </c>
      <c r="F9" s="156">
        <v>1558972.85</v>
      </c>
      <c r="G9" s="157">
        <v>1558972.85</v>
      </c>
      <c r="H9" s="157">
        <v>939972.85</v>
      </c>
      <c r="I9" s="157"/>
      <c r="J9" s="157"/>
      <c r="K9" s="157"/>
      <c r="L9" s="157"/>
      <c r="M9" s="157">
        <v>147836</v>
      </c>
      <c r="N9" s="157"/>
      <c r="O9" s="157">
        <v>16000</v>
      </c>
      <c r="P9" s="157"/>
      <c r="Q9" s="157">
        <v>455164</v>
      </c>
      <c r="R9" s="157"/>
      <c r="S9" s="157"/>
      <c r="T9" s="157"/>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1.0333333333333" customWidth="1"/>
    <col min="7" max="7" width="8.59166666666667" customWidth="1"/>
    <col min="8" max="10" width="7.18333333333333" customWidth="1"/>
    <col min="11" max="12" width="8.59166666666667" customWidth="1"/>
    <col min="13" max="13" width="7.775" customWidth="1"/>
    <col min="14" max="15" width="7.18333333333333" customWidth="1"/>
    <col min="16" max="16" width="8.59166666666667" customWidth="1"/>
    <col min="17" max="21" width="7.18333333333333" customWidth="1"/>
    <col min="22" max="22" width="9.40833333333333" customWidth="1"/>
    <col min="23" max="27" width="7.18333333333333" customWidth="1"/>
    <col min="28" max="28" width="9.40833333333333" customWidth="1"/>
    <col min="29" max="29" width="7.18333333333333" customWidth="1"/>
    <col min="30" max="30" width="8.59166666666667" customWidth="1"/>
    <col min="31" max="31" width="9.40833333333333" customWidth="1"/>
    <col min="32" max="32" width="7.18333333333333" customWidth="1"/>
    <col min="33" max="33" width="9.40833333333333" customWidth="1"/>
    <col min="34" max="35" width="9.76666666666667" customWidth="1"/>
  </cols>
  <sheetData>
    <row r="1" ht="14.3" customHeight="1" spans="1:1">
      <c r="A1" s="134"/>
    </row>
    <row r="2" ht="38.4" customHeight="1" spans="1:33">
      <c r="A2" s="135" t="s">
        <v>19</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ht="21.1" customHeight="1" spans="1:33">
      <c r="A3" s="148" t="s">
        <v>29</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7" t="s">
        <v>30</v>
      </c>
      <c r="AG3" s="147"/>
    </row>
    <row r="4" ht="21.85" customHeight="1" spans="1:33">
      <c r="A4" s="149" t="s">
        <v>154</v>
      </c>
      <c r="B4" s="149"/>
      <c r="C4" s="149"/>
      <c r="D4" s="149" t="s">
        <v>207</v>
      </c>
      <c r="E4" s="149" t="s">
        <v>208</v>
      </c>
      <c r="F4" s="149" t="s">
        <v>305</v>
      </c>
      <c r="G4" s="149" t="s">
        <v>306</v>
      </c>
      <c r="H4" s="149" t="s">
        <v>307</v>
      </c>
      <c r="I4" s="149" t="s">
        <v>308</v>
      </c>
      <c r="J4" s="149" t="s">
        <v>309</v>
      </c>
      <c r="K4" s="149" t="s">
        <v>310</v>
      </c>
      <c r="L4" s="149" t="s">
        <v>311</v>
      </c>
      <c r="M4" s="149" t="s">
        <v>312</v>
      </c>
      <c r="N4" s="149" t="s">
        <v>313</v>
      </c>
      <c r="O4" s="149" t="s">
        <v>314</v>
      </c>
      <c r="P4" s="149" t="s">
        <v>315</v>
      </c>
      <c r="Q4" s="149" t="s">
        <v>301</v>
      </c>
      <c r="R4" s="149" t="s">
        <v>303</v>
      </c>
      <c r="S4" s="149" t="s">
        <v>316</v>
      </c>
      <c r="T4" s="149" t="s">
        <v>296</v>
      </c>
      <c r="U4" s="149" t="s">
        <v>297</v>
      </c>
      <c r="V4" s="149" t="s">
        <v>300</v>
      </c>
      <c r="W4" s="149" t="s">
        <v>317</v>
      </c>
      <c r="X4" s="149" t="s">
        <v>318</v>
      </c>
      <c r="Y4" s="149" t="s">
        <v>319</v>
      </c>
      <c r="Z4" s="149" t="s">
        <v>320</v>
      </c>
      <c r="AA4" s="149" t="s">
        <v>299</v>
      </c>
      <c r="AB4" s="149" t="s">
        <v>321</v>
      </c>
      <c r="AC4" s="149" t="s">
        <v>322</v>
      </c>
      <c r="AD4" s="149" t="s">
        <v>302</v>
      </c>
      <c r="AE4" s="149" t="s">
        <v>323</v>
      </c>
      <c r="AF4" s="149" t="s">
        <v>324</v>
      </c>
      <c r="AG4" s="149" t="s">
        <v>304</v>
      </c>
    </row>
    <row r="5" ht="18.8" customHeight="1" spans="1:33">
      <c r="A5" s="149" t="s">
        <v>162</v>
      </c>
      <c r="B5" s="149" t="s">
        <v>163</v>
      </c>
      <c r="C5" s="149" t="s">
        <v>164</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row>
    <row r="6" ht="19.9" customHeight="1" spans="1:33">
      <c r="A6" s="151"/>
      <c r="B6" s="162"/>
      <c r="C6" s="162"/>
      <c r="D6" s="163"/>
      <c r="E6" s="163" t="s">
        <v>133</v>
      </c>
      <c r="F6" s="164">
        <v>1558972.85</v>
      </c>
      <c r="G6" s="164">
        <v>20000</v>
      </c>
      <c r="H6" s="164"/>
      <c r="I6" s="164"/>
      <c r="J6" s="164"/>
      <c r="K6" s="164">
        <v>20000</v>
      </c>
      <c r="L6" s="164">
        <v>40000</v>
      </c>
      <c r="M6" s="164">
        <v>4000</v>
      </c>
      <c r="N6" s="164"/>
      <c r="O6" s="164"/>
      <c r="P6" s="164">
        <v>20000</v>
      </c>
      <c r="Q6" s="164"/>
      <c r="R6" s="164"/>
      <c r="S6" s="164"/>
      <c r="T6" s="164"/>
      <c r="U6" s="164"/>
      <c r="V6" s="164">
        <v>147836</v>
      </c>
      <c r="W6" s="164"/>
      <c r="X6" s="164"/>
      <c r="Y6" s="164"/>
      <c r="Z6" s="164"/>
      <c r="AA6" s="164"/>
      <c r="AB6" s="164">
        <v>116452.85</v>
      </c>
      <c r="AC6" s="164"/>
      <c r="AD6" s="164">
        <v>16000</v>
      </c>
      <c r="AE6" s="164">
        <v>719520</v>
      </c>
      <c r="AF6" s="164"/>
      <c r="AG6" s="164">
        <v>455164</v>
      </c>
    </row>
    <row r="7" ht="19.9" customHeight="1" spans="1:33">
      <c r="A7" s="150"/>
      <c r="B7" s="150"/>
      <c r="C7" s="150"/>
      <c r="D7" s="153" t="s">
        <v>151</v>
      </c>
      <c r="E7" s="153" t="s">
        <v>4</v>
      </c>
      <c r="F7" s="164">
        <v>1558972.85</v>
      </c>
      <c r="G7" s="164">
        <v>20000</v>
      </c>
      <c r="H7" s="164"/>
      <c r="I7" s="164"/>
      <c r="J7" s="164"/>
      <c r="K7" s="164">
        <v>20000</v>
      </c>
      <c r="L7" s="164">
        <v>40000</v>
      </c>
      <c r="M7" s="164">
        <v>4000</v>
      </c>
      <c r="N7" s="164"/>
      <c r="O7" s="164"/>
      <c r="P7" s="164">
        <v>20000</v>
      </c>
      <c r="Q7" s="164"/>
      <c r="R7" s="164"/>
      <c r="S7" s="164"/>
      <c r="T7" s="164"/>
      <c r="U7" s="164"/>
      <c r="V7" s="164">
        <v>147836</v>
      </c>
      <c r="W7" s="164"/>
      <c r="X7" s="164"/>
      <c r="Y7" s="164"/>
      <c r="Z7" s="164"/>
      <c r="AA7" s="164"/>
      <c r="AB7" s="164">
        <v>116452.85</v>
      </c>
      <c r="AC7" s="164"/>
      <c r="AD7" s="164">
        <v>16000</v>
      </c>
      <c r="AE7" s="164">
        <v>719520</v>
      </c>
      <c r="AF7" s="164"/>
      <c r="AG7" s="164">
        <v>455164</v>
      </c>
    </row>
    <row r="8" ht="19.9" customHeight="1" spans="1:33">
      <c r="A8" s="150"/>
      <c r="B8" s="150"/>
      <c r="C8" s="150"/>
      <c r="D8" s="154" t="s">
        <v>152</v>
      </c>
      <c r="E8" s="154" t="s">
        <v>153</v>
      </c>
      <c r="F8" s="164">
        <v>1558972.85</v>
      </c>
      <c r="G8" s="164">
        <v>20000</v>
      </c>
      <c r="H8" s="164"/>
      <c r="I8" s="164"/>
      <c r="J8" s="164"/>
      <c r="K8" s="164">
        <v>20000</v>
      </c>
      <c r="L8" s="164">
        <v>40000</v>
      </c>
      <c r="M8" s="164">
        <v>4000</v>
      </c>
      <c r="N8" s="164"/>
      <c r="O8" s="164"/>
      <c r="P8" s="164">
        <v>20000</v>
      </c>
      <c r="Q8" s="164"/>
      <c r="R8" s="164"/>
      <c r="S8" s="164"/>
      <c r="T8" s="164"/>
      <c r="U8" s="164"/>
      <c r="V8" s="164">
        <v>147836</v>
      </c>
      <c r="W8" s="164"/>
      <c r="X8" s="164"/>
      <c r="Y8" s="164"/>
      <c r="Z8" s="164"/>
      <c r="AA8" s="164"/>
      <c r="AB8" s="164">
        <v>116452.85</v>
      </c>
      <c r="AC8" s="164"/>
      <c r="AD8" s="164">
        <v>16000</v>
      </c>
      <c r="AE8" s="164">
        <v>719520</v>
      </c>
      <c r="AF8" s="164"/>
      <c r="AG8" s="164">
        <v>455164</v>
      </c>
    </row>
    <row r="9" ht="19.9" customHeight="1" spans="1:33">
      <c r="A9" s="159" t="s">
        <v>193</v>
      </c>
      <c r="B9" s="159" t="s">
        <v>176</v>
      </c>
      <c r="C9" s="159" t="s">
        <v>176</v>
      </c>
      <c r="D9" s="155" t="s">
        <v>224</v>
      </c>
      <c r="E9" s="163" t="s">
        <v>195</v>
      </c>
      <c r="F9" s="157">
        <v>1558972.85</v>
      </c>
      <c r="G9" s="157">
        <v>20000</v>
      </c>
      <c r="H9" s="157"/>
      <c r="I9" s="157"/>
      <c r="J9" s="157"/>
      <c r="K9" s="157">
        <v>20000</v>
      </c>
      <c r="L9" s="157">
        <v>40000</v>
      </c>
      <c r="M9" s="157">
        <v>4000</v>
      </c>
      <c r="N9" s="157"/>
      <c r="O9" s="157"/>
      <c r="P9" s="157">
        <v>20000</v>
      </c>
      <c r="Q9" s="157"/>
      <c r="R9" s="157"/>
      <c r="S9" s="157"/>
      <c r="T9" s="157"/>
      <c r="U9" s="157"/>
      <c r="V9" s="157">
        <v>147836</v>
      </c>
      <c r="W9" s="157"/>
      <c r="X9" s="157"/>
      <c r="Y9" s="157"/>
      <c r="Z9" s="157"/>
      <c r="AA9" s="157"/>
      <c r="AB9" s="157">
        <v>116452.85</v>
      </c>
      <c r="AC9" s="157"/>
      <c r="AD9" s="157">
        <v>16000</v>
      </c>
      <c r="AE9" s="157">
        <v>719520</v>
      </c>
      <c r="AF9" s="157"/>
      <c r="AG9" s="157">
        <v>455164</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4.3" customHeight="1" spans="1:1">
      <c r="A1" s="134"/>
    </row>
    <row r="2" ht="29.35" customHeight="1" spans="1:8">
      <c r="A2" s="135" t="s">
        <v>20</v>
      </c>
      <c r="B2" s="135"/>
      <c r="C2" s="135"/>
      <c r="D2" s="135"/>
      <c r="E2" s="135"/>
      <c r="F2" s="135"/>
      <c r="G2" s="135"/>
      <c r="H2" s="135"/>
    </row>
    <row r="3" ht="21.1" customHeight="1" spans="1:8">
      <c r="A3" s="148" t="s">
        <v>29</v>
      </c>
      <c r="B3" s="148"/>
      <c r="C3" s="148"/>
      <c r="D3" s="148"/>
      <c r="E3" s="148"/>
      <c r="F3" s="148"/>
      <c r="G3" s="147" t="s">
        <v>30</v>
      </c>
      <c r="H3" s="147"/>
    </row>
    <row r="4" ht="20.35" customHeight="1" spans="1:8">
      <c r="A4" s="149" t="s">
        <v>325</v>
      </c>
      <c r="B4" s="149" t="s">
        <v>326</v>
      </c>
      <c r="C4" s="149" t="s">
        <v>327</v>
      </c>
      <c r="D4" s="149" t="s">
        <v>328</v>
      </c>
      <c r="E4" s="149" t="s">
        <v>329</v>
      </c>
      <c r="F4" s="149"/>
      <c r="G4" s="149"/>
      <c r="H4" s="149" t="s">
        <v>330</v>
      </c>
    </row>
    <row r="5" ht="22.6" customHeight="1" spans="1:8">
      <c r="A5" s="149"/>
      <c r="B5" s="149"/>
      <c r="C5" s="149"/>
      <c r="D5" s="149"/>
      <c r="E5" s="149" t="s">
        <v>135</v>
      </c>
      <c r="F5" s="149" t="s">
        <v>331</v>
      </c>
      <c r="G5" s="149" t="s">
        <v>332</v>
      </c>
      <c r="H5" s="149"/>
    </row>
    <row r="6" ht="19.9" customHeight="1" spans="1:8">
      <c r="A6" s="150"/>
      <c r="B6" s="150" t="s">
        <v>133</v>
      </c>
      <c r="C6" s="152">
        <v>163836</v>
      </c>
      <c r="D6" s="152"/>
      <c r="E6" s="152">
        <v>16000</v>
      </c>
      <c r="F6" s="152"/>
      <c r="G6" s="152">
        <v>16000</v>
      </c>
      <c r="H6" s="152">
        <v>147836</v>
      </c>
    </row>
    <row r="7" ht="19.9" customHeight="1" spans="1:8">
      <c r="A7" s="153" t="s">
        <v>151</v>
      </c>
      <c r="B7" s="153" t="s">
        <v>4</v>
      </c>
      <c r="C7" s="152">
        <v>163836</v>
      </c>
      <c r="D7" s="152"/>
      <c r="E7" s="152">
        <v>16000</v>
      </c>
      <c r="F7" s="152"/>
      <c r="G7" s="152">
        <v>16000</v>
      </c>
      <c r="H7" s="152">
        <v>147836</v>
      </c>
    </row>
    <row r="8" ht="19.9" customHeight="1" spans="1:8">
      <c r="A8" s="155" t="s">
        <v>152</v>
      </c>
      <c r="B8" s="155" t="s">
        <v>153</v>
      </c>
      <c r="C8" s="157">
        <v>163836</v>
      </c>
      <c r="D8" s="157"/>
      <c r="E8" s="156">
        <v>16000</v>
      </c>
      <c r="F8" s="157"/>
      <c r="G8" s="157">
        <v>16000</v>
      </c>
      <c r="H8" s="157">
        <v>147836</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21" sqref="E2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4.3" customHeight="1" spans="1:1">
      <c r="A1" s="134"/>
    </row>
    <row r="2" ht="33.9" customHeight="1" spans="1:8">
      <c r="A2" s="135" t="s">
        <v>21</v>
      </c>
      <c r="B2" s="135"/>
      <c r="C2" s="135"/>
      <c r="D2" s="135"/>
      <c r="E2" s="135"/>
      <c r="F2" s="135"/>
      <c r="G2" s="135"/>
      <c r="H2" s="135"/>
    </row>
    <row r="3" ht="21.1" customHeight="1" spans="1:8">
      <c r="A3" s="148" t="s">
        <v>29</v>
      </c>
      <c r="B3" s="148"/>
      <c r="C3" s="148"/>
      <c r="D3" s="148"/>
      <c r="E3" s="148"/>
      <c r="F3" s="148"/>
      <c r="G3" s="147" t="s">
        <v>30</v>
      </c>
      <c r="H3" s="147"/>
    </row>
    <row r="4" ht="20.35" customHeight="1" spans="1:8">
      <c r="A4" s="149" t="s">
        <v>155</v>
      </c>
      <c r="B4" s="149" t="s">
        <v>156</v>
      </c>
      <c r="C4" s="149" t="s">
        <v>133</v>
      </c>
      <c r="D4" s="149" t="s">
        <v>333</v>
      </c>
      <c r="E4" s="149"/>
      <c r="F4" s="149"/>
      <c r="G4" s="149"/>
      <c r="H4" s="149" t="s">
        <v>158</v>
      </c>
    </row>
    <row r="5" ht="17.3" customHeight="1" spans="1:8">
      <c r="A5" s="149"/>
      <c r="B5" s="149"/>
      <c r="C5" s="149"/>
      <c r="D5" s="149" t="s">
        <v>135</v>
      </c>
      <c r="E5" s="149" t="s">
        <v>247</v>
      </c>
      <c r="F5" s="149"/>
      <c r="G5" s="149" t="s">
        <v>248</v>
      </c>
      <c r="H5" s="149"/>
    </row>
    <row r="6" ht="24.1" customHeight="1" spans="1:8">
      <c r="A6" s="149"/>
      <c r="B6" s="149"/>
      <c r="C6" s="149"/>
      <c r="D6" s="149"/>
      <c r="E6" s="149" t="s">
        <v>228</v>
      </c>
      <c r="F6" s="149" t="s">
        <v>218</v>
      </c>
      <c r="G6" s="149"/>
      <c r="H6" s="149"/>
    </row>
    <row r="7" ht="19.9" customHeight="1" spans="1:8">
      <c r="A7" s="150"/>
      <c r="B7" s="151" t="s">
        <v>133</v>
      </c>
      <c r="C7" s="152">
        <v>0</v>
      </c>
      <c r="D7" s="152"/>
      <c r="E7" s="152"/>
      <c r="F7" s="152"/>
      <c r="G7" s="152"/>
      <c r="H7" s="152"/>
    </row>
    <row r="8" ht="19.9" customHeight="1" spans="1:8">
      <c r="A8" s="153"/>
      <c r="B8" s="153"/>
      <c r="C8" s="152"/>
      <c r="D8" s="152"/>
      <c r="E8" s="152"/>
      <c r="F8" s="152"/>
      <c r="G8" s="152"/>
      <c r="H8" s="152"/>
    </row>
    <row r="9" ht="19.9" customHeight="1" spans="1:8">
      <c r="A9" s="154"/>
      <c r="B9" s="154"/>
      <c r="C9" s="152"/>
      <c r="D9" s="152"/>
      <c r="E9" s="152"/>
      <c r="F9" s="152"/>
      <c r="G9" s="152"/>
      <c r="H9" s="152"/>
    </row>
    <row r="10" ht="19.9" customHeight="1" spans="1:8">
      <c r="A10" s="154"/>
      <c r="B10" s="154"/>
      <c r="C10" s="152"/>
      <c r="D10" s="152"/>
      <c r="E10" s="152"/>
      <c r="F10" s="152"/>
      <c r="G10" s="152"/>
      <c r="H10" s="152"/>
    </row>
    <row r="11" ht="19.9" customHeight="1" spans="1:8">
      <c r="A11" s="154"/>
      <c r="B11" s="154"/>
      <c r="C11" s="152"/>
      <c r="D11" s="152"/>
      <c r="E11" s="152"/>
      <c r="F11" s="152"/>
      <c r="G11" s="152"/>
      <c r="H11" s="152"/>
    </row>
    <row r="12" ht="19.9" customHeight="1" spans="1:8">
      <c r="A12" s="155"/>
      <c r="B12" s="155"/>
      <c r="C12" s="156"/>
      <c r="D12" s="156"/>
      <c r="E12" s="157"/>
      <c r="F12" s="157"/>
      <c r="G12" s="157"/>
      <c r="H12" s="157"/>
    </row>
    <row r="13" spans="1:1">
      <c r="A13" t="s">
        <v>334</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4.3" customHeight="1" spans="1:1">
      <c r="A1" s="134"/>
    </row>
    <row r="2" ht="41.45" customHeight="1" spans="1:17">
      <c r="A2" s="135" t="s">
        <v>22</v>
      </c>
      <c r="B2" s="135"/>
      <c r="C2" s="135"/>
      <c r="D2" s="135"/>
      <c r="E2" s="135"/>
      <c r="F2" s="135"/>
      <c r="G2" s="135"/>
      <c r="H2" s="135"/>
      <c r="I2" s="135"/>
      <c r="J2" s="135"/>
      <c r="K2" s="135"/>
      <c r="L2" s="135"/>
      <c r="M2" s="135"/>
      <c r="N2" s="135"/>
      <c r="O2" s="135"/>
      <c r="P2" s="135"/>
      <c r="Q2" s="135"/>
    </row>
    <row r="3" ht="21.1" customHeight="1" spans="1:20">
      <c r="A3" s="148" t="s">
        <v>29</v>
      </c>
      <c r="B3" s="148"/>
      <c r="C3" s="148"/>
      <c r="D3" s="148"/>
      <c r="E3" s="148"/>
      <c r="F3" s="148"/>
      <c r="G3" s="148"/>
      <c r="H3" s="148"/>
      <c r="I3" s="148"/>
      <c r="J3" s="148"/>
      <c r="K3" s="148"/>
      <c r="L3" s="148"/>
      <c r="M3" s="148"/>
      <c r="N3" s="148"/>
      <c r="O3" s="148"/>
      <c r="P3" s="148"/>
      <c r="Q3" s="148"/>
      <c r="R3" s="148"/>
      <c r="S3" s="147" t="s">
        <v>30</v>
      </c>
      <c r="T3" s="147"/>
    </row>
    <row r="4" ht="24.1" customHeight="1" spans="1:20">
      <c r="A4" s="149" t="s">
        <v>154</v>
      </c>
      <c r="B4" s="149"/>
      <c r="C4" s="149"/>
      <c r="D4" s="149" t="s">
        <v>207</v>
      </c>
      <c r="E4" s="149" t="s">
        <v>208</v>
      </c>
      <c r="F4" s="149" t="s">
        <v>209</v>
      </c>
      <c r="G4" s="149" t="s">
        <v>210</v>
      </c>
      <c r="H4" s="149" t="s">
        <v>211</v>
      </c>
      <c r="I4" s="149" t="s">
        <v>212</v>
      </c>
      <c r="J4" s="149" t="s">
        <v>213</v>
      </c>
      <c r="K4" s="149" t="s">
        <v>214</v>
      </c>
      <c r="L4" s="149" t="s">
        <v>215</v>
      </c>
      <c r="M4" s="149" t="s">
        <v>216</v>
      </c>
      <c r="N4" s="149" t="s">
        <v>217</v>
      </c>
      <c r="O4" s="149" t="s">
        <v>218</v>
      </c>
      <c r="P4" s="149" t="s">
        <v>219</v>
      </c>
      <c r="Q4" s="149" t="s">
        <v>220</v>
      </c>
      <c r="R4" s="149" t="s">
        <v>221</v>
      </c>
      <c r="S4" s="149" t="s">
        <v>222</v>
      </c>
      <c r="T4" s="149" t="s">
        <v>223</v>
      </c>
    </row>
    <row r="5" ht="17.3" customHeight="1" spans="1:20">
      <c r="A5" s="149" t="s">
        <v>162</v>
      </c>
      <c r="B5" s="149" t="s">
        <v>163</v>
      </c>
      <c r="C5" s="149" t="s">
        <v>164</v>
      </c>
      <c r="D5" s="149"/>
      <c r="E5" s="149"/>
      <c r="F5" s="149"/>
      <c r="G5" s="149"/>
      <c r="H5" s="149"/>
      <c r="I5" s="149"/>
      <c r="J5" s="149"/>
      <c r="K5" s="149"/>
      <c r="L5" s="149"/>
      <c r="M5" s="149"/>
      <c r="N5" s="149"/>
      <c r="O5" s="149"/>
      <c r="P5" s="149"/>
      <c r="Q5" s="149"/>
      <c r="R5" s="149"/>
      <c r="S5" s="149"/>
      <c r="T5" s="149"/>
    </row>
    <row r="6" ht="19.9" customHeight="1" spans="1:20">
      <c r="A6" s="150"/>
      <c r="B6" s="150"/>
      <c r="C6" s="150"/>
      <c r="D6" s="150"/>
      <c r="E6" s="150" t="s">
        <v>133</v>
      </c>
      <c r="F6" s="152">
        <v>0</v>
      </c>
      <c r="G6" s="152"/>
      <c r="H6" s="152"/>
      <c r="I6" s="152"/>
      <c r="J6" s="152"/>
      <c r="K6" s="152"/>
      <c r="L6" s="152"/>
      <c r="M6" s="152"/>
      <c r="N6" s="152"/>
      <c r="O6" s="152"/>
      <c r="P6" s="152"/>
      <c r="Q6" s="152"/>
      <c r="R6" s="152"/>
      <c r="S6" s="152"/>
      <c r="T6" s="152"/>
    </row>
    <row r="7" ht="19.9" customHeight="1" spans="1:20">
      <c r="A7" s="150"/>
      <c r="B7" s="150"/>
      <c r="C7" s="150"/>
      <c r="D7" s="153"/>
      <c r="E7" s="153"/>
      <c r="F7" s="152"/>
      <c r="G7" s="152"/>
      <c r="H7" s="152"/>
      <c r="I7" s="152"/>
      <c r="J7" s="152"/>
      <c r="K7" s="152"/>
      <c r="L7" s="152"/>
      <c r="M7" s="152"/>
      <c r="N7" s="152"/>
      <c r="O7" s="152"/>
      <c r="P7" s="152"/>
      <c r="Q7" s="152"/>
      <c r="R7" s="152"/>
      <c r="S7" s="152"/>
      <c r="T7" s="152"/>
    </row>
    <row r="8" ht="19.9" customHeight="1" spans="1:20">
      <c r="A8" s="158"/>
      <c r="B8" s="158"/>
      <c r="C8" s="158"/>
      <c r="D8" s="154"/>
      <c r="E8" s="154"/>
      <c r="F8" s="152"/>
      <c r="G8" s="152"/>
      <c r="H8" s="152"/>
      <c r="I8" s="152"/>
      <c r="J8" s="152"/>
      <c r="K8" s="152"/>
      <c r="L8" s="152"/>
      <c r="M8" s="152"/>
      <c r="N8" s="152"/>
      <c r="O8" s="152"/>
      <c r="P8" s="152"/>
      <c r="Q8" s="152"/>
      <c r="R8" s="152"/>
      <c r="S8" s="152"/>
      <c r="T8" s="152"/>
    </row>
    <row r="9" ht="19.9" customHeight="1" spans="1:20">
      <c r="A9" s="159"/>
      <c r="B9" s="159"/>
      <c r="C9" s="159"/>
      <c r="D9" s="155"/>
      <c r="E9" s="160"/>
      <c r="F9" s="161"/>
      <c r="G9" s="161"/>
      <c r="H9" s="161"/>
      <c r="I9" s="161"/>
      <c r="J9" s="161"/>
      <c r="K9" s="161"/>
      <c r="L9" s="161"/>
      <c r="M9" s="161"/>
      <c r="N9" s="161"/>
      <c r="O9" s="161"/>
      <c r="P9" s="161"/>
      <c r="Q9" s="161"/>
      <c r="R9" s="161"/>
      <c r="S9" s="161"/>
      <c r="T9" s="161"/>
    </row>
    <row r="10" ht="29" customHeight="1" spans="1:1">
      <c r="A10" t="s">
        <v>334</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4.3" customHeight="1" spans="1:1">
      <c r="A1" s="134"/>
    </row>
    <row r="2" ht="41.45" customHeight="1" spans="1:20">
      <c r="A2" s="135" t="s">
        <v>23</v>
      </c>
      <c r="B2" s="135"/>
      <c r="C2" s="135"/>
      <c r="D2" s="135"/>
      <c r="E2" s="135"/>
      <c r="F2" s="135"/>
      <c r="G2" s="135"/>
      <c r="H2" s="135"/>
      <c r="I2" s="135"/>
      <c r="J2" s="135"/>
      <c r="K2" s="135"/>
      <c r="L2" s="135"/>
      <c r="M2" s="135"/>
      <c r="N2" s="135"/>
      <c r="O2" s="135"/>
      <c r="P2" s="135"/>
      <c r="Q2" s="135"/>
      <c r="R2" s="135"/>
      <c r="S2" s="135"/>
      <c r="T2" s="135"/>
    </row>
    <row r="3" ht="29.35" customHeight="1" spans="1:20">
      <c r="A3" s="148" t="s">
        <v>29</v>
      </c>
      <c r="B3" s="148"/>
      <c r="C3" s="148"/>
      <c r="D3" s="148"/>
      <c r="E3" s="148"/>
      <c r="F3" s="148"/>
      <c r="G3" s="148"/>
      <c r="H3" s="148"/>
      <c r="I3" s="148"/>
      <c r="J3" s="148"/>
      <c r="K3" s="148"/>
      <c r="L3" s="148"/>
      <c r="M3" s="148"/>
      <c r="N3" s="148"/>
      <c r="O3" s="148"/>
      <c r="P3" s="147" t="s">
        <v>30</v>
      </c>
      <c r="Q3" s="147"/>
      <c r="R3" s="147"/>
      <c r="S3" s="147"/>
      <c r="T3" s="147"/>
    </row>
    <row r="4" ht="25.6" customHeight="1" spans="1:20">
      <c r="A4" s="149" t="s">
        <v>154</v>
      </c>
      <c r="B4" s="149"/>
      <c r="C4" s="149"/>
      <c r="D4" s="149" t="s">
        <v>207</v>
      </c>
      <c r="E4" s="149" t="s">
        <v>208</v>
      </c>
      <c r="F4" s="149" t="s">
        <v>227</v>
      </c>
      <c r="G4" s="149" t="s">
        <v>157</v>
      </c>
      <c r="H4" s="149"/>
      <c r="I4" s="149"/>
      <c r="J4" s="149"/>
      <c r="K4" s="149" t="s">
        <v>158</v>
      </c>
      <c r="L4" s="149"/>
      <c r="M4" s="149"/>
      <c r="N4" s="149"/>
      <c r="O4" s="149"/>
      <c r="P4" s="149"/>
      <c r="Q4" s="149"/>
      <c r="R4" s="149"/>
      <c r="S4" s="149"/>
      <c r="T4" s="149"/>
    </row>
    <row r="5" ht="43.7" customHeight="1" spans="1:20">
      <c r="A5" s="149" t="s">
        <v>162</v>
      </c>
      <c r="B5" s="149" t="s">
        <v>163</v>
      </c>
      <c r="C5" s="149" t="s">
        <v>164</v>
      </c>
      <c r="D5" s="149"/>
      <c r="E5" s="149"/>
      <c r="F5" s="149"/>
      <c r="G5" s="149" t="s">
        <v>133</v>
      </c>
      <c r="H5" s="149" t="s">
        <v>228</v>
      </c>
      <c r="I5" s="149" t="s">
        <v>229</v>
      </c>
      <c r="J5" s="149" t="s">
        <v>218</v>
      </c>
      <c r="K5" s="149" t="s">
        <v>133</v>
      </c>
      <c r="L5" s="149" t="s">
        <v>231</v>
      </c>
      <c r="M5" s="149" t="s">
        <v>232</v>
      </c>
      <c r="N5" s="149" t="s">
        <v>220</v>
      </c>
      <c r="O5" s="149" t="s">
        <v>233</v>
      </c>
      <c r="P5" s="149" t="s">
        <v>234</v>
      </c>
      <c r="Q5" s="149" t="s">
        <v>235</v>
      </c>
      <c r="R5" s="149" t="s">
        <v>216</v>
      </c>
      <c r="S5" s="149" t="s">
        <v>219</v>
      </c>
      <c r="T5" s="149" t="s">
        <v>223</v>
      </c>
    </row>
    <row r="6" ht="19.9" customHeight="1" spans="1:20">
      <c r="A6" s="150"/>
      <c r="B6" s="150"/>
      <c r="C6" s="150"/>
      <c r="D6" s="150"/>
      <c r="E6" s="150" t="s">
        <v>133</v>
      </c>
      <c r="F6" s="152">
        <v>0</v>
      </c>
      <c r="G6" s="152"/>
      <c r="H6" s="152"/>
      <c r="I6" s="152"/>
      <c r="J6" s="152"/>
      <c r="K6" s="152"/>
      <c r="L6" s="152"/>
      <c r="M6" s="152"/>
      <c r="N6" s="152"/>
      <c r="O6" s="152"/>
      <c r="P6" s="152"/>
      <c r="Q6" s="152"/>
      <c r="R6" s="152"/>
      <c r="S6" s="152"/>
      <c r="T6" s="152"/>
    </row>
    <row r="7" ht="19.9" customHeight="1" spans="1:20">
      <c r="A7" s="150"/>
      <c r="B7" s="150"/>
      <c r="C7" s="150"/>
      <c r="D7" s="153"/>
      <c r="E7" s="153"/>
      <c r="F7" s="152"/>
      <c r="G7" s="152"/>
      <c r="H7" s="152"/>
      <c r="I7" s="152"/>
      <c r="J7" s="152"/>
      <c r="K7" s="152"/>
      <c r="L7" s="152"/>
      <c r="M7" s="152"/>
      <c r="N7" s="152"/>
      <c r="O7" s="152"/>
      <c r="P7" s="152"/>
      <c r="Q7" s="152"/>
      <c r="R7" s="152"/>
      <c r="S7" s="152"/>
      <c r="T7" s="152"/>
    </row>
    <row r="8" ht="19.9" customHeight="1" spans="1:20">
      <c r="A8" s="158"/>
      <c r="B8" s="158"/>
      <c r="C8" s="158"/>
      <c r="D8" s="154"/>
      <c r="E8" s="154"/>
      <c r="F8" s="152"/>
      <c r="G8" s="152"/>
      <c r="H8" s="152"/>
      <c r="I8" s="152"/>
      <c r="J8" s="152"/>
      <c r="K8" s="152"/>
      <c r="L8" s="152"/>
      <c r="M8" s="152"/>
      <c r="N8" s="152"/>
      <c r="O8" s="152"/>
      <c r="P8" s="152"/>
      <c r="Q8" s="152"/>
      <c r="R8" s="152"/>
      <c r="S8" s="152"/>
      <c r="T8" s="152"/>
    </row>
    <row r="9" ht="19.9" customHeight="1" spans="1:20">
      <c r="A9" s="159"/>
      <c r="B9" s="159"/>
      <c r="C9" s="159"/>
      <c r="D9" s="155"/>
      <c r="E9" s="160"/>
      <c r="F9" s="157"/>
      <c r="G9" s="156"/>
      <c r="H9" s="156"/>
      <c r="I9" s="156"/>
      <c r="J9" s="156"/>
      <c r="K9" s="156"/>
      <c r="L9" s="156"/>
      <c r="M9" s="156"/>
      <c r="N9" s="156"/>
      <c r="O9" s="156"/>
      <c r="P9" s="156"/>
      <c r="Q9" s="156"/>
      <c r="R9" s="156"/>
      <c r="S9" s="156"/>
      <c r="T9" s="156"/>
    </row>
    <row r="10" spans="1:1">
      <c r="A10" t="s">
        <v>334</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134"/>
      <c r="B1" s="165" t="s">
        <v>5</v>
      </c>
      <c r="C1" s="165"/>
    </row>
    <row r="2" ht="21.85" customHeight="1" spans="2:3">
      <c r="B2" s="165"/>
      <c r="C2" s="165"/>
    </row>
    <row r="3" ht="27.1" customHeight="1" spans="2:3">
      <c r="B3" s="196" t="s">
        <v>6</v>
      </c>
      <c r="C3" s="196"/>
    </row>
    <row r="4" ht="28.45" customHeight="1" spans="2:3">
      <c r="B4" s="197">
        <v>1</v>
      </c>
      <c r="C4" s="198" t="s">
        <v>7</v>
      </c>
    </row>
    <row r="5" ht="28.45" customHeight="1" spans="2:3">
      <c r="B5" s="197">
        <v>2</v>
      </c>
      <c r="C5" s="199" t="s">
        <v>8</v>
      </c>
    </row>
    <row r="6" ht="28.45" customHeight="1" spans="2:3">
      <c r="B6" s="197">
        <v>3</v>
      </c>
      <c r="C6" s="198" t="s">
        <v>9</v>
      </c>
    </row>
    <row r="7" ht="28.45" customHeight="1" spans="2:3">
      <c r="B7" s="197">
        <v>4</v>
      </c>
      <c r="C7" s="198" t="s">
        <v>10</v>
      </c>
    </row>
    <row r="8" ht="28.45" customHeight="1" spans="2:3">
      <c r="B8" s="197">
        <v>5</v>
      </c>
      <c r="C8" s="198" t="s">
        <v>11</v>
      </c>
    </row>
    <row r="9" ht="28.45" customHeight="1" spans="2:3">
      <c r="B9" s="197">
        <v>6</v>
      </c>
      <c r="C9" s="198" t="s">
        <v>12</v>
      </c>
    </row>
    <row r="10" ht="28.45" customHeight="1" spans="2:3">
      <c r="B10" s="197">
        <v>7</v>
      </c>
      <c r="C10" s="198" t="s">
        <v>13</v>
      </c>
    </row>
    <row r="11" ht="28.45" customHeight="1" spans="2:3">
      <c r="B11" s="197">
        <v>8</v>
      </c>
      <c r="C11" s="198" t="s">
        <v>14</v>
      </c>
    </row>
    <row r="12" ht="28.45" customHeight="1" spans="2:3">
      <c r="B12" s="197">
        <v>9</v>
      </c>
      <c r="C12" s="198" t="s">
        <v>15</v>
      </c>
    </row>
    <row r="13" ht="28.45" customHeight="1" spans="2:3">
      <c r="B13" s="197">
        <v>10</v>
      </c>
      <c r="C13" s="198" t="s">
        <v>16</v>
      </c>
    </row>
    <row r="14" ht="28.45" customHeight="1" spans="2:3">
      <c r="B14" s="197">
        <v>11</v>
      </c>
      <c r="C14" s="198" t="s">
        <v>17</v>
      </c>
    </row>
    <row r="15" ht="28.45" customHeight="1" spans="2:3">
      <c r="B15" s="197">
        <v>12</v>
      </c>
      <c r="C15" s="198" t="s">
        <v>18</v>
      </c>
    </row>
    <row r="16" ht="28.45" customHeight="1" spans="2:3">
      <c r="B16" s="197">
        <v>13</v>
      </c>
      <c r="C16" s="198" t="s">
        <v>19</v>
      </c>
    </row>
    <row r="17" ht="28.45" customHeight="1" spans="2:3">
      <c r="B17" s="197">
        <v>14</v>
      </c>
      <c r="C17" s="198" t="s">
        <v>20</v>
      </c>
    </row>
    <row r="18" ht="28.45" customHeight="1" spans="2:3">
      <c r="B18" s="197">
        <v>15</v>
      </c>
      <c r="C18" s="198" t="s">
        <v>21</v>
      </c>
    </row>
    <row r="19" ht="28.45" customHeight="1" spans="2:3">
      <c r="B19" s="197">
        <v>16</v>
      </c>
      <c r="C19" s="198" t="s">
        <v>22</v>
      </c>
    </row>
    <row r="20" ht="28.45" customHeight="1" spans="2:3">
      <c r="B20" s="197">
        <v>17</v>
      </c>
      <c r="C20" s="198" t="s">
        <v>23</v>
      </c>
    </row>
    <row r="21" ht="28.45" customHeight="1" spans="2:3">
      <c r="B21" s="197">
        <v>18</v>
      </c>
      <c r="C21" s="198" t="s">
        <v>24</v>
      </c>
    </row>
    <row r="22" ht="28.45" customHeight="1" spans="2:3">
      <c r="B22" s="197">
        <v>19</v>
      </c>
      <c r="C22" s="198" t="s">
        <v>25</v>
      </c>
    </row>
    <row r="23" ht="28.45" customHeight="1" spans="2:3">
      <c r="B23" s="197">
        <v>20</v>
      </c>
      <c r="C23" s="198" t="s">
        <v>26</v>
      </c>
    </row>
    <row r="24" ht="28.45" customHeight="1" spans="2:3">
      <c r="B24" s="197">
        <v>21</v>
      </c>
      <c r="C24" s="198" t="s">
        <v>27</v>
      </c>
    </row>
    <row r="25" ht="28.45" customHeight="1" spans="2:3">
      <c r="B25" s="197">
        <v>22</v>
      </c>
      <c r="C25" s="198"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1">
      <c r="A1" s="134"/>
    </row>
    <row r="2" ht="33.9" customHeight="1" spans="1:8">
      <c r="A2" s="135" t="s">
        <v>335</v>
      </c>
      <c r="B2" s="135"/>
      <c r="C2" s="135"/>
      <c r="D2" s="135"/>
      <c r="E2" s="135"/>
      <c r="F2" s="135"/>
      <c r="G2" s="135"/>
      <c r="H2" s="135"/>
    </row>
    <row r="3" ht="21.1" customHeight="1" spans="1:8">
      <c r="A3" s="148" t="s">
        <v>29</v>
      </c>
      <c r="B3" s="148"/>
      <c r="C3" s="148"/>
      <c r="D3" s="148"/>
      <c r="E3" s="148"/>
      <c r="F3" s="148"/>
      <c r="G3" s="148"/>
      <c r="H3" s="147" t="s">
        <v>30</v>
      </c>
    </row>
    <row r="4" ht="17.3" customHeight="1" spans="1:8">
      <c r="A4" s="149" t="s">
        <v>155</v>
      </c>
      <c r="B4" s="149" t="s">
        <v>156</v>
      </c>
      <c r="C4" s="149" t="s">
        <v>133</v>
      </c>
      <c r="D4" s="149" t="s">
        <v>336</v>
      </c>
      <c r="E4" s="149"/>
      <c r="F4" s="149"/>
      <c r="G4" s="149"/>
      <c r="H4" s="149" t="s">
        <v>158</v>
      </c>
    </row>
    <row r="5" ht="20.35" customHeight="1" spans="1:8">
      <c r="A5" s="149"/>
      <c r="B5" s="149"/>
      <c r="C5" s="149"/>
      <c r="D5" s="149" t="s">
        <v>135</v>
      </c>
      <c r="E5" s="149" t="s">
        <v>247</v>
      </c>
      <c r="F5" s="149"/>
      <c r="G5" s="149" t="s">
        <v>248</v>
      </c>
      <c r="H5" s="149"/>
    </row>
    <row r="6" ht="20.35" customHeight="1" spans="1:8">
      <c r="A6" s="149"/>
      <c r="B6" s="149"/>
      <c r="C6" s="149"/>
      <c r="D6" s="149"/>
      <c r="E6" s="149" t="s">
        <v>228</v>
      </c>
      <c r="F6" s="149" t="s">
        <v>218</v>
      </c>
      <c r="G6" s="149"/>
      <c r="H6" s="149"/>
    </row>
    <row r="7" ht="19.9" customHeight="1" spans="1:8">
      <c r="A7" s="150"/>
      <c r="B7" s="151" t="s">
        <v>133</v>
      </c>
      <c r="C7" s="152">
        <v>0</v>
      </c>
      <c r="D7" s="152"/>
      <c r="E7" s="152"/>
      <c r="F7" s="152"/>
      <c r="G7" s="152"/>
      <c r="H7" s="152"/>
    </row>
    <row r="8" ht="19.9" customHeight="1" spans="1:8">
      <c r="A8" s="153"/>
      <c r="B8" s="153"/>
      <c r="C8" s="152"/>
      <c r="D8" s="152"/>
      <c r="E8" s="152"/>
      <c r="F8" s="152"/>
      <c r="G8" s="152"/>
      <c r="H8" s="152"/>
    </row>
    <row r="9" ht="19.9" customHeight="1" spans="1:8">
      <c r="A9" s="154"/>
      <c r="B9" s="154"/>
      <c r="C9" s="152"/>
      <c r="D9" s="152"/>
      <c r="E9" s="152"/>
      <c r="F9" s="152"/>
      <c r="G9" s="152"/>
      <c r="H9" s="152"/>
    </row>
    <row r="10" ht="19.9" customHeight="1" spans="1:8">
      <c r="A10" s="154"/>
      <c r="B10" s="154"/>
      <c r="C10" s="152"/>
      <c r="D10" s="152"/>
      <c r="E10" s="152"/>
      <c r="F10" s="152"/>
      <c r="G10" s="152"/>
      <c r="H10" s="152"/>
    </row>
    <row r="11" ht="19.9" customHeight="1" spans="1:8">
      <c r="A11" s="154"/>
      <c r="B11" s="154"/>
      <c r="C11" s="152"/>
      <c r="D11" s="152"/>
      <c r="E11" s="152"/>
      <c r="F11" s="152"/>
      <c r="G11" s="152"/>
      <c r="H11" s="152"/>
    </row>
    <row r="12" ht="19.9" customHeight="1" spans="1:8">
      <c r="A12" s="155"/>
      <c r="B12" s="155"/>
      <c r="C12" s="156"/>
      <c r="D12" s="156"/>
      <c r="E12" s="157"/>
      <c r="F12" s="157"/>
      <c r="G12" s="157"/>
      <c r="H12" s="157"/>
    </row>
    <row r="13" spans="1:1">
      <c r="A13" t="s">
        <v>337</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0" sqref="D20"/>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1">
      <c r="A1" s="134"/>
    </row>
    <row r="2" ht="33.9" customHeight="1" spans="1:8">
      <c r="A2" s="135" t="s">
        <v>25</v>
      </c>
      <c r="B2" s="135"/>
      <c r="C2" s="135"/>
      <c r="D2" s="135"/>
      <c r="E2" s="135"/>
      <c r="F2" s="135"/>
      <c r="G2" s="135"/>
      <c r="H2" s="135"/>
    </row>
    <row r="3" ht="21.1" customHeight="1" spans="1:8">
      <c r="A3" s="148" t="s">
        <v>29</v>
      </c>
      <c r="B3" s="148"/>
      <c r="C3" s="148"/>
      <c r="D3" s="148"/>
      <c r="E3" s="148"/>
      <c r="F3" s="148"/>
      <c r="G3" s="148"/>
      <c r="H3" s="147" t="s">
        <v>30</v>
      </c>
    </row>
    <row r="4" ht="21.85" customHeight="1" spans="1:8">
      <c r="A4" s="149" t="s">
        <v>155</v>
      </c>
      <c r="B4" s="149" t="s">
        <v>156</v>
      </c>
      <c r="C4" s="149" t="s">
        <v>133</v>
      </c>
      <c r="D4" s="149" t="s">
        <v>338</v>
      </c>
      <c r="E4" s="149"/>
      <c r="F4" s="149"/>
      <c r="G4" s="149"/>
      <c r="H4" s="149" t="s">
        <v>158</v>
      </c>
    </row>
    <row r="5" ht="22.6" customHeight="1" spans="1:8">
      <c r="A5" s="149"/>
      <c r="B5" s="149"/>
      <c r="C5" s="149"/>
      <c r="D5" s="149" t="s">
        <v>135</v>
      </c>
      <c r="E5" s="149" t="s">
        <v>247</v>
      </c>
      <c r="F5" s="149"/>
      <c r="G5" s="149" t="s">
        <v>248</v>
      </c>
      <c r="H5" s="149"/>
    </row>
    <row r="6" ht="30.9" customHeight="1" spans="1:8">
      <c r="A6" s="149"/>
      <c r="B6" s="149"/>
      <c r="C6" s="149"/>
      <c r="D6" s="149"/>
      <c r="E6" s="149" t="s">
        <v>228</v>
      </c>
      <c r="F6" s="149" t="s">
        <v>218</v>
      </c>
      <c r="G6" s="149"/>
      <c r="H6" s="149"/>
    </row>
    <row r="7" ht="19.9" customHeight="1" spans="1:8">
      <c r="A7" s="150"/>
      <c r="B7" s="151" t="s">
        <v>133</v>
      </c>
      <c r="C7" s="152">
        <v>0</v>
      </c>
      <c r="D7" s="152"/>
      <c r="E7" s="152"/>
      <c r="F7" s="152"/>
      <c r="G7" s="152"/>
      <c r="H7" s="152"/>
    </row>
    <row r="8" ht="19.9" customHeight="1" spans="1:8">
      <c r="A8" s="153"/>
      <c r="B8" s="153"/>
      <c r="C8" s="152"/>
      <c r="D8" s="152"/>
      <c r="E8" s="152"/>
      <c r="F8" s="152"/>
      <c r="G8" s="152"/>
      <c r="H8" s="152"/>
    </row>
    <row r="9" ht="19.9" customHeight="1" spans="1:8">
      <c r="A9" s="154"/>
      <c r="B9" s="154"/>
      <c r="C9" s="152"/>
      <c r="D9" s="152"/>
      <c r="E9" s="152"/>
      <c r="F9" s="152"/>
      <c r="G9" s="152"/>
      <c r="H9" s="152"/>
    </row>
    <row r="10" ht="19.9" customHeight="1" spans="1:8">
      <c r="A10" s="154"/>
      <c r="B10" s="154"/>
      <c r="C10" s="152"/>
      <c r="D10" s="152"/>
      <c r="E10" s="152"/>
      <c r="F10" s="152"/>
      <c r="G10" s="152"/>
      <c r="H10" s="152"/>
    </row>
    <row r="11" ht="19.9" customHeight="1" spans="1:8">
      <c r="A11" s="154"/>
      <c r="B11" s="154"/>
      <c r="C11" s="152"/>
      <c r="D11" s="152"/>
      <c r="E11" s="152"/>
      <c r="F11" s="152"/>
      <c r="G11" s="152"/>
      <c r="H11" s="152"/>
    </row>
    <row r="12" ht="19.9" customHeight="1" spans="1:8">
      <c r="A12" s="155"/>
      <c r="B12" s="155"/>
      <c r="C12" s="156"/>
      <c r="D12" s="156"/>
      <c r="E12" s="157"/>
      <c r="F12" s="157"/>
      <c r="G12" s="157"/>
      <c r="H12" s="157"/>
    </row>
    <row r="13" spans="1:1">
      <c r="A13" t="s">
        <v>339</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R11" sqref="R11"/>
    </sheetView>
  </sheetViews>
  <sheetFormatPr defaultColWidth="10" defaultRowHeight="13.5"/>
  <cols>
    <col min="1" max="1" width="10.45" customWidth="1"/>
    <col min="2" max="2" width="0.133333333333333" customWidth="1"/>
    <col min="3" max="3" width="24.0166666666667" customWidth="1"/>
    <col min="4" max="4" width="13.3" customWidth="1"/>
    <col min="5" max="6" width="9.40833333333333" customWidth="1"/>
    <col min="7" max="7" width="8.59166666666667" customWidth="1"/>
    <col min="8" max="13" width="7.69166666666667" customWidth="1"/>
    <col min="14" max="14" width="9.75" customWidth="1"/>
    <col min="15" max="15" width="7.69166666666667" customWidth="1"/>
    <col min="16" max="18" width="9.76666666666667" customWidth="1"/>
  </cols>
  <sheetData>
    <row r="1" ht="14.3" customHeight="1" spans="1:1">
      <c r="A1" s="134"/>
    </row>
    <row r="2" ht="39.9" customHeight="1" spans="1:15">
      <c r="A2" s="135" t="s">
        <v>26</v>
      </c>
      <c r="B2" s="135"/>
      <c r="C2" s="135"/>
      <c r="D2" s="135"/>
      <c r="E2" s="135"/>
      <c r="F2" s="135"/>
      <c r="G2" s="135"/>
      <c r="H2" s="135"/>
      <c r="I2" s="135"/>
      <c r="J2" s="135"/>
      <c r="K2" s="135"/>
      <c r="L2" s="135"/>
      <c r="M2" s="135"/>
      <c r="N2" s="135"/>
      <c r="O2" s="135"/>
    </row>
    <row r="3" ht="21.1" customHeight="1" spans="1:15">
      <c r="A3" s="136" t="s">
        <v>29</v>
      </c>
      <c r="B3" s="136"/>
      <c r="C3" s="136"/>
      <c r="D3" s="136"/>
      <c r="E3" s="136"/>
      <c r="F3" s="136"/>
      <c r="G3" s="136"/>
      <c r="H3" s="136"/>
      <c r="I3" s="136"/>
      <c r="J3" s="136"/>
      <c r="K3" s="136"/>
      <c r="L3" s="136"/>
      <c r="M3" s="136"/>
      <c r="N3" s="147" t="s">
        <v>30</v>
      </c>
      <c r="O3" s="147"/>
    </row>
    <row r="4" ht="22.75" customHeight="1" spans="1:15">
      <c r="A4" s="137" t="s">
        <v>207</v>
      </c>
      <c r="B4" s="138"/>
      <c r="C4" s="137" t="s">
        <v>340</v>
      </c>
      <c r="D4" s="137" t="s">
        <v>341</v>
      </c>
      <c r="E4" s="137"/>
      <c r="F4" s="137"/>
      <c r="G4" s="137"/>
      <c r="H4" s="137"/>
      <c r="I4" s="137"/>
      <c r="J4" s="137"/>
      <c r="K4" s="137"/>
      <c r="L4" s="137"/>
      <c r="M4" s="137"/>
      <c r="N4" s="137" t="s">
        <v>342</v>
      </c>
      <c r="O4" s="137"/>
    </row>
    <row r="5" ht="27.85" customHeight="1" spans="1:15">
      <c r="A5" s="137"/>
      <c r="B5" s="138"/>
      <c r="C5" s="137"/>
      <c r="D5" s="137" t="s">
        <v>343</v>
      </c>
      <c r="E5" s="137" t="s">
        <v>136</v>
      </c>
      <c r="F5" s="137"/>
      <c r="G5" s="137"/>
      <c r="H5" s="137"/>
      <c r="I5" s="137"/>
      <c r="J5" s="137"/>
      <c r="K5" s="137" t="s">
        <v>344</v>
      </c>
      <c r="L5" s="137" t="s">
        <v>138</v>
      </c>
      <c r="M5" s="137" t="s">
        <v>139</v>
      </c>
      <c r="N5" s="137" t="s">
        <v>345</v>
      </c>
      <c r="O5" s="137" t="s">
        <v>346</v>
      </c>
    </row>
    <row r="6" ht="39.15" customHeight="1" spans="1:15">
      <c r="A6" s="137"/>
      <c r="B6" s="138"/>
      <c r="C6" s="137"/>
      <c r="D6" s="137"/>
      <c r="E6" s="137" t="s">
        <v>347</v>
      </c>
      <c r="F6" s="137" t="s">
        <v>348</v>
      </c>
      <c r="G6" s="137" t="s">
        <v>349</v>
      </c>
      <c r="H6" s="137" t="s">
        <v>350</v>
      </c>
      <c r="I6" s="137" t="s">
        <v>351</v>
      </c>
      <c r="J6" s="137" t="s">
        <v>352</v>
      </c>
      <c r="K6" s="137"/>
      <c r="L6" s="137"/>
      <c r="M6" s="137"/>
      <c r="N6" s="137"/>
      <c r="O6" s="137"/>
    </row>
    <row r="7" ht="19.9" customHeight="1" spans="1:15">
      <c r="A7" s="139"/>
      <c r="B7" s="140"/>
      <c r="C7" s="141" t="s">
        <v>133</v>
      </c>
      <c r="D7" s="142">
        <f>D8</f>
        <v>1785672</v>
      </c>
      <c r="E7" s="142">
        <f>E8</f>
        <v>1785672</v>
      </c>
      <c r="F7" s="142">
        <f>F8</f>
        <v>1693400</v>
      </c>
      <c r="G7" s="142">
        <f>G8</f>
        <v>92272</v>
      </c>
      <c r="H7" s="142"/>
      <c r="I7" s="142"/>
      <c r="J7" s="142"/>
      <c r="K7" s="142"/>
      <c r="L7" s="142"/>
      <c r="M7" s="142"/>
      <c r="N7" s="142">
        <f>N8</f>
        <v>1785672</v>
      </c>
      <c r="O7" s="139"/>
    </row>
    <row r="8" ht="19.9" customHeight="1" spans="1:15">
      <c r="A8" s="143" t="s">
        <v>151</v>
      </c>
      <c r="B8" s="140"/>
      <c r="C8" s="143" t="s">
        <v>4</v>
      </c>
      <c r="D8" s="142">
        <f>SUM(D9:D23)</f>
        <v>1785672</v>
      </c>
      <c r="E8" s="142">
        <f>SUM(E9:E23)</f>
        <v>1785672</v>
      </c>
      <c r="F8" s="142">
        <f>SUM(F9:F23)</f>
        <v>1693400</v>
      </c>
      <c r="G8" s="142">
        <f>SUM(G9:G23)</f>
        <v>92272</v>
      </c>
      <c r="H8" s="142"/>
      <c r="I8" s="142"/>
      <c r="J8" s="142"/>
      <c r="K8" s="142"/>
      <c r="L8" s="142"/>
      <c r="M8" s="142"/>
      <c r="N8" s="142">
        <f>SUM(N9:N23)</f>
        <v>1785672</v>
      </c>
      <c r="O8" s="139"/>
    </row>
    <row r="9" ht="19.9" customHeight="1" spans="1:15">
      <c r="A9" s="144" t="s">
        <v>353</v>
      </c>
      <c r="B9" s="140" t="s">
        <v>354</v>
      </c>
      <c r="C9" s="144" t="s">
        <v>355</v>
      </c>
      <c r="D9" s="145">
        <v>92272</v>
      </c>
      <c r="E9" s="145">
        <v>92272</v>
      </c>
      <c r="F9" s="145"/>
      <c r="G9" s="145">
        <v>92272</v>
      </c>
      <c r="H9" s="145"/>
      <c r="I9" s="145"/>
      <c r="J9" s="145"/>
      <c r="K9" s="145"/>
      <c r="L9" s="145"/>
      <c r="M9" s="145"/>
      <c r="N9" s="145">
        <v>92272</v>
      </c>
      <c r="O9" s="140"/>
    </row>
    <row r="10" ht="19.9" customHeight="1" spans="1:15">
      <c r="A10" s="144" t="s">
        <v>353</v>
      </c>
      <c r="B10" s="140" t="s">
        <v>356</v>
      </c>
      <c r="C10" s="144" t="s">
        <v>357</v>
      </c>
      <c r="D10" s="145">
        <v>111200</v>
      </c>
      <c r="E10" s="145">
        <v>111200</v>
      </c>
      <c r="F10" s="145">
        <v>111200</v>
      </c>
      <c r="G10" s="145"/>
      <c r="H10" s="145"/>
      <c r="I10" s="145"/>
      <c r="J10" s="145"/>
      <c r="K10" s="145"/>
      <c r="L10" s="145"/>
      <c r="M10" s="145"/>
      <c r="N10" s="145">
        <v>111200</v>
      </c>
      <c r="O10" s="140"/>
    </row>
    <row r="11" spans="1:15">
      <c r="A11" s="144" t="s">
        <v>353</v>
      </c>
      <c r="B11" s="146"/>
      <c r="C11" s="144" t="s">
        <v>358</v>
      </c>
      <c r="D11" s="145">
        <v>100000</v>
      </c>
      <c r="E11" s="145">
        <v>100000</v>
      </c>
      <c r="F11" s="145">
        <v>100000</v>
      </c>
      <c r="G11" s="146"/>
      <c r="H11" s="146"/>
      <c r="I11" s="146"/>
      <c r="J11" s="146"/>
      <c r="K11" s="146"/>
      <c r="L11" s="146"/>
      <c r="M11" s="146"/>
      <c r="N11" s="145">
        <v>100000</v>
      </c>
      <c r="O11" s="146"/>
    </row>
    <row r="12" spans="1:15">
      <c r="A12" s="144" t="s">
        <v>353</v>
      </c>
      <c r="B12" s="146"/>
      <c r="C12" s="144" t="s">
        <v>359</v>
      </c>
      <c r="D12" s="145">
        <v>100000</v>
      </c>
      <c r="E12" s="145">
        <v>100000</v>
      </c>
      <c r="F12" s="145">
        <v>100000</v>
      </c>
      <c r="G12" s="146"/>
      <c r="H12" s="146"/>
      <c r="I12" s="146"/>
      <c r="J12" s="146"/>
      <c r="K12" s="146"/>
      <c r="L12" s="146"/>
      <c r="M12" s="146"/>
      <c r="N12" s="145">
        <v>100000</v>
      </c>
      <c r="O12" s="146"/>
    </row>
    <row r="13" spans="1:15">
      <c r="A13" s="144" t="s">
        <v>353</v>
      </c>
      <c r="B13" s="146"/>
      <c r="C13" s="144" t="s">
        <v>360</v>
      </c>
      <c r="D13" s="145">
        <v>72000</v>
      </c>
      <c r="E13" s="145">
        <v>72000</v>
      </c>
      <c r="F13" s="145">
        <v>72000</v>
      </c>
      <c r="G13" s="146"/>
      <c r="H13" s="146"/>
      <c r="I13" s="146"/>
      <c r="J13" s="146"/>
      <c r="K13" s="146"/>
      <c r="L13" s="146"/>
      <c r="M13" s="146"/>
      <c r="N13" s="145">
        <v>72000</v>
      </c>
      <c r="O13" s="146"/>
    </row>
    <row r="14" spans="1:15">
      <c r="A14" s="144" t="s">
        <v>353</v>
      </c>
      <c r="B14" s="146"/>
      <c r="C14" s="144" t="s">
        <v>361</v>
      </c>
      <c r="D14" s="145">
        <v>140000</v>
      </c>
      <c r="E14" s="145">
        <v>140000</v>
      </c>
      <c r="F14" s="145">
        <v>140000</v>
      </c>
      <c r="G14" s="146"/>
      <c r="H14" s="146"/>
      <c r="I14" s="146"/>
      <c r="J14" s="146"/>
      <c r="K14" s="146"/>
      <c r="L14" s="146"/>
      <c r="M14" s="146"/>
      <c r="N14" s="145">
        <v>140000</v>
      </c>
      <c r="O14" s="146"/>
    </row>
    <row r="15" spans="1:15">
      <c r="A15" s="144" t="s">
        <v>353</v>
      </c>
      <c r="B15" s="146"/>
      <c r="C15" s="144" t="s">
        <v>362</v>
      </c>
      <c r="D15" s="145">
        <v>50000</v>
      </c>
      <c r="E15" s="145">
        <v>50000</v>
      </c>
      <c r="F15" s="145">
        <v>50000</v>
      </c>
      <c r="G15" s="146"/>
      <c r="H15" s="146"/>
      <c r="I15" s="146"/>
      <c r="J15" s="146"/>
      <c r="K15" s="146"/>
      <c r="L15" s="146"/>
      <c r="M15" s="146"/>
      <c r="N15" s="145">
        <v>50000</v>
      </c>
      <c r="O15" s="146"/>
    </row>
    <row r="16" ht="19.5" spans="1:15">
      <c r="A16" s="144" t="s">
        <v>353</v>
      </c>
      <c r="B16" s="146"/>
      <c r="C16" s="144" t="s">
        <v>363</v>
      </c>
      <c r="D16" s="145">
        <v>150000</v>
      </c>
      <c r="E16" s="145">
        <v>150000</v>
      </c>
      <c r="F16" s="145">
        <v>150000</v>
      </c>
      <c r="G16" s="146"/>
      <c r="H16" s="146"/>
      <c r="I16" s="146"/>
      <c r="J16" s="146"/>
      <c r="K16" s="146"/>
      <c r="L16" s="146"/>
      <c r="M16" s="146"/>
      <c r="N16" s="145">
        <v>150000</v>
      </c>
      <c r="O16" s="146"/>
    </row>
    <row r="17" spans="1:15">
      <c r="A17" s="144" t="s">
        <v>353</v>
      </c>
      <c r="B17" s="146"/>
      <c r="C17" s="144" t="s">
        <v>364</v>
      </c>
      <c r="D17" s="145">
        <v>160000</v>
      </c>
      <c r="E17" s="145">
        <v>160000</v>
      </c>
      <c r="F17" s="145">
        <v>160000</v>
      </c>
      <c r="G17" s="146"/>
      <c r="H17" s="146"/>
      <c r="I17" s="146"/>
      <c r="J17" s="146"/>
      <c r="K17" s="146"/>
      <c r="L17" s="146"/>
      <c r="M17" s="146"/>
      <c r="N17" s="145">
        <v>160000</v>
      </c>
      <c r="O17" s="146"/>
    </row>
    <row r="18" spans="1:15">
      <c r="A18" s="144" t="s">
        <v>353</v>
      </c>
      <c r="B18" s="146"/>
      <c r="C18" s="144" t="s">
        <v>365</v>
      </c>
      <c r="D18" s="145">
        <v>378200</v>
      </c>
      <c r="E18" s="145">
        <v>378200</v>
      </c>
      <c r="F18" s="145">
        <v>378200</v>
      </c>
      <c r="G18" s="146"/>
      <c r="H18" s="146"/>
      <c r="I18" s="146"/>
      <c r="J18" s="146"/>
      <c r="K18" s="146"/>
      <c r="L18" s="146"/>
      <c r="M18" s="146"/>
      <c r="N18" s="145">
        <v>378200</v>
      </c>
      <c r="O18" s="146"/>
    </row>
    <row r="19" spans="1:15">
      <c r="A19" s="144" t="s">
        <v>353</v>
      </c>
      <c r="B19" s="146"/>
      <c r="C19" s="144" t="s">
        <v>366</v>
      </c>
      <c r="D19" s="145">
        <v>50000</v>
      </c>
      <c r="E19" s="145">
        <v>50000</v>
      </c>
      <c r="F19" s="145">
        <v>50000</v>
      </c>
      <c r="G19" s="146"/>
      <c r="H19" s="146"/>
      <c r="I19" s="146"/>
      <c r="J19" s="146"/>
      <c r="K19" s="146"/>
      <c r="L19" s="146"/>
      <c r="M19" s="146"/>
      <c r="N19" s="145">
        <v>50000</v>
      </c>
      <c r="O19" s="146"/>
    </row>
    <row r="20" spans="1:15">
      <c r="A20" s="144" t="s">
        <v>353</v>
      </c>
      <c r="B20" s="146"/>
      <c r="C20" s="144" t="s">
        <v>367</v>
      </c>
      <c r="D20" s="145">
        <v>120000</v>
      </c>
      <c r="E20" s="145">
        <v>120000</v>
      </c>
      <c r="F20" s="145">
        <v>120000</v>
      </c>
      <c r="G20" s="146"/>
      <c r="H20" s="146"/>
      <c r="I20" s="146"/>
      <c r="J20" s="146"/>
      <c r="K20" s="146"/>
      <c r="L20" s="146"/>
      <c r="M20" s="146"/>
      <c r="N20" s="145">
        <v>120000</v>
      </c>
      <c r="O20" s="146"/>
    </row>
    <row r="21" spans="1:15">
      <c r="A21" s="144" t="s">
        <v>353</v>
      </c>
      <c r="B21" s="146"/>
      <c r="C21" s="144" t="s">
        <v>368</v>
      </c>
      <c r="D21" s="145">
        <v>100000</v>
      </c>
      <c r="E21" s="145">
        <v>100000</v>
      </c>
      <c r="F21" s="145">
        <v>100000</v>
      </c>
      <c r="G21" s="146"/>
      <c r="H21" s="146"/>
      <c r="I21" s="146"/>
      <c r="J21" s="146"/>
      <c r="K21" s="146"/>
      <c r="L21" s="146"/>
      <c r="M21" s="146"/>
      <c r="N21" s="145">
        <v>100000</v>
      </c>
      <c r="O21" s="146"/>
    </row>
    <row r="22" spans="1:15">
      <c r="A22" s="144" t="s">
        <v>353</v>
      </c>
      <c r="B22" s="146"/>
      <c r="C22" s="144" t="s">
        <v>369</v>
      </c>
      <c r="D22" s="145">
        <v>50000</v>
      </c>
      <c r="E22" s="145">
        <v>50000</v>
      </c>
      <c r="F22" s="145">
        <v>50000</v>
      </c>
      <c r="G22" s="146"/>
      <c r="H22" s="146"/>
      <c r="I22" s="146"/>
      <c r="J22" s="146"/>
      <c r="K22" s="146"/>
      <c r="L22" s="146"/>
      <c r="M22" s="146"/>
      <c r="N22" s="145">
        <v>50000</v>
      </c>
      <c r="O22" s="146"/>
    </row>
    <row r="23" spans="1:15">
      <c r="A23" s="144" t="s">
        <v>353</v>
      </c>
      <c r="B23" s="146"/>
      <c r="C23" s="144" t="s">
        <v>370</v>
      </c>
      <c r="D23" s="145">
        <v>112000</v>
      </c>
      <c r="E23" s="145">
        <v>112000</v>
      </c>
      <c r="F23" s="145">
        <v>112000</v>
      </c>
      <c r="G23" s="146"/>
      <c r="H23" s="146"/>
      <c r="I23" s="146"/>
      <c r="J23" s="146"/>
      <c r="K23" s="146"/>
      <c r="L23" s="146"/>
      <c r="M23" s="146"/>
      <c r="N23" s="145">
        <v>112000</v>
      </c>
      <c r="O23" s="146"/>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3"/>
  <sheetViews>
    <sheetView topLeftCell="A340" workbookViewId="0">
      <selection activeCell="F54" sqref="F54:G54"/>
    </sheetView>
  </sheetViews>
  <sheetFormatPr defaultColWidth="7.5" defaultRowHeight="11.25" outlineLevelCol="7"/>
  <cols>
    <col min="1" max="1" width="13.8166666666667" style="1" customWidth="1"/>
    <col min="2" max="2" width="15.25" style="1" customWidth="1"/>
    <col min="3" max="3" width="19.375" style="1" customWidth="1"/>
    <col min="4" max="4" width="5.18333333333333" style="1" customWidth="1"/>
    <col min="5" max="5" width="17.625" style="1" customWidth="1"/>
    <col min="6" max="6" width="16.3666666666667" style="1" customWidth="1"/>
    <col min="7" max="7" width="9.68333333333333" style="1" customWidth="1"/>
    <col min="8" max="8" width="34.775" style="1" customWidth="1"/>
    <col min="9" max="16384" width="7.5" style="1"/>
  </cols>
  <sheetData>
    <row r="1" s="1" customFormat="1" ht="17.25" customHeight="1" spans="1:3">
      <c r="A1" s="4"/>
      <c r="C1" s="3"/>
    </row>
    <row r="2" s="1" customFormat="1" ht="31.5" customHeight="1" spans="1:8">
      <c r="A2" s="59" t="s">
        <v>371</v>
      </c>
      <c r="B2" s="59"/>
      <c r="C2" s="59"/>
      <c r="D2" s="59"/>
      <c r="E2" s="59"/>
      <c r="F2" s="59"/>
      <c r="G2" s="59"/>
      <c r="H2" s="60"/>
    </row>
    <row r="3" s="1" customFormat="1" ht="26" customHeight="1" spans="1:7">
      <c r="A3" s="61" t="s">
        <v>372</v>
      </c>
      <c r="B3" s="61"/>
      <c r="C3" s="61"/>
      <c r="D3" s="62"/>
      <c r="E3" s="62"/>
      <c r="F3" s="63" t="s">
        <v>373</v>
      </c>
      <c r="G3" s="63"/>
    </row>
    <row r="4" s="1" customFormat="1" ht="43" customHeight="1" spans="1:7">
      <c r="A4" s="12" t="s">
        <v>374</v>
      </c>
      <c r="B4" s="13" t="s">
        <v>375</v>
      </c>
      <c r="C4" s="64"/>
      <c r="D4" s="13" t="s">
        <v>376</v>
      </c>
      <c r="E4" s="65" t="s">
        <v>377</v>
      </c>
      <c r="F4" s="65" t="s">
        <v>378</v>
      </c>
      <c r="G4" s="65"/>
    </row>
    <row r="5" s="1" customFormat="1" ht="23" customHeight="1" spans="1:7">
      <c r="A5" s="12" t="s">
        <v>379</v>
      </c>
      <c r="B5" s="13" t="s">
        <v>380</v>
      </c>
      <c r="C5" s="13"/>
      <c r="D5" s="13"/>
      <c r="E5" s="13" t="s">
        <v>381</v>
      </c>
      <c r="F5" s="65">
        <v>9.2272</v>
      </c>
      <c r="G5" s="65"/>
    </row>
    <row r="6" s="1" customFormat="1" ht="23" customHeight="1" spans="1:7">
      <c r="A6" s="13" t="s">
        <v>382</v>
      </c>
      <c r="B6" s="66" t="s">
        <v>383</v>
      </c>
      <c r="C6" s="67"/>
      <c r="D6" s="67"/>
      <c r="E6" s="67"/>
      <c r="F6" s="67"/>
      <c r="G6" s="68"/>
    </row>
    <row r="7" s="1" customFormat="1" ht="38" customHeight="1" spans="1:7">
      <c r="A7" s="12" t="s">
        <v>384</v>
      </c>
      <c r="B7" s="28" t="s">
        <v>385</v>
      </c>
      <c r="C7" s="28"/>
      <c r="D7" s="28"/>
      <c r="E7" s="28"/>
      <c r="F7" s="28"/>
      <c r="G7" s="28"/>
    </row>
    <row r="8" s="1" customFormat="1" ht="36" customHeight="1" spans="1:7">
      <c r="A8" s="12" t="s">
        <v>386</v>
      </c>
      <c r="B8" s="28" t="s">
        <v>387</v>
      </c>
      <c r="C8" s="28"/>
      <c r="D8" s="28"/>
      <c r="E8" s="28"/>
      <c r="F8" s="28"/>
      <c r="G8" s="28"/>
    </row>
    <row r="9" s="1" customFormat="1" ht="23" customHeight="1" spans="1:7">
      <c r="A9" s="38" t="s">
        <v>388</v>
      </c>
      <c r="B9" s="38" t="s">
        <v>389</v>
      </c>
      <c r="C9" s="38" t="s">
        <v>390</v>
      </c>
      <c r="D9" s="39" t="s">
        <v>391</v>
      </c>
      <c r="E9" s="40"/>
      <c r="F9" s="38" t="s">
        <v>392</v>
      </c>
      <c r="G9" s="12" t="s">
        <v>393</v>
      </c>
    </row>
    <row r="10" s="1" customFormat="1" ht="27" customHeight="1" spans="1:7">
      <c r="A10" s="38"/>
      <c r="B10" s="41" t="s">
        <v>394</v>
      </c>
      <c r="C10" s="44" t="s">
        <v>395</v>
      </c>
      <c r="D10" s="43" t="s">
        <v>396</v>
      </c>
      <c r="E10" s="43"/>
      <c r="F10" s="69" t="s">
        <v>397</v>
      </c>
      <c r="G10" s="43" t="s">
        <v>398</v>
      </c>
    </row>
    <row r="11" s="1" customFormat="1" ht="23" customHeight="1" spans="1:7">
      <c r="A11" s="38"/>
      <c r="B11" s="41"/>
      <c r="C11" s="44" t="s">
        <v>399</v>
      </c>
      <c r="D11" s="43" t="s">
        <v>400</v>
      </c>
      <c r="E11" s="43"/>
      <c r="F11" s="70" t="s">
        <v>401</v>
      </c>
      <c r="G11" s="43" t="s">
        <v>398</v>
      </c>
    </row>
    <row r="12" s="1" customFormat="1" ht="23" customHeight="1" spans="1:7">
      <c r="A12" s="38"/>
      <c r="B12" s="41"/>
      <c r="C12" s="44" t="s">
        <v>402</v>
      </c>
      <c r="D12" s="43" t="s">
        <v>403</v>
      </c>
      <c r="E12" s="43"/>
      <c r="F12" s="71">
        <v>1</v>
      </c>
      <c r="G12" s="43" t="s">
        <v>398</v>
      </c>
    </row>
    <row r="13" s="1" customFormat="1" ht="23" customHeight="1" spans="1:7">
      <c r="A13" s="38"/>
      <c r="B13" s="41"/>
      <c r="C13" s="44" t="s">
        <v>404</v>
      </c>
      <c r="D13" s="43" t="s">
        <v>405</v>
      </c>
      <c r="E13" s="43"/>
      <c r="F13" s="72" t="s">
        <v>397</v>
      </c>
      <c r="G13" s="43" t="s">
        <v>398</v>
      </c>
    </row>
    <row r="14" s="1" customFormat="1" ht="27" customHeight="1" spans="1:7">
      <c r="A14" s="38"/>
      <c r="B14" s="46" t="s">
        <v>406</v>
      </c>
      <c r="C14" s="41" t="s">
        <v>407</v>
      </c>
      <c r="D14" s="47" t="s">
        <v>408</v>
      </c>
      <c r="E14" s="48"/>
      <c r="F14" s="73" t="s">
        <v>409</v>
      </c>
      <c r="G14" s="43" t="s">
        <v>398</v>
      </c>
    </row>
    <row r="15" s="1" customFormat="1" ht="30" customHeight="1" spans="1:7">
      <c r="A15" s="38"/>
      <c r="B15" s="49"/>
      <c r="C15" s="41" t="s">
        <v>410</v>
      </c>
      <c r="D15" s="47" t="s">
        <v>411</v>
      </c>
      <c r="E15" s="48"/>
      <c r="F15" s="73" t="s">
        <v>409</v>
      </c>
      <c r="G15" s="43" t="s">
        <v>398</v>
      </c>
    </row>
    <row r="16" s="1" customFormat="1" ht="23" customHeight="1" spans="1:7">
      <c r="A16" s="38"/>
      <c r="B16" s="49"/>
      <c r="C16" s="41" t="s">
        <v>412</v>
      </c>
      <c r="D16" s="47" t="s">
        <v>413</v>
      </c>
      <c r="E16" s="48"/>
      <c r="F16" s="74" t="s">
        <v>409</v>
      </c>
      <c r="G16" s="43" t="s">
        <v>398</v>
      </c>
    </row>
    <row r="17" s="1" customFormat="1" ht="35" customHeight="1" spans="1:7">
      <c r="A17" s="38"/>
      <c r="B17" s="49"/>
      <c r="C17" s="41" t="s">
        <v>414</v>
      </c>
      <c r="D17" s="47" t="s">
        <v>415</v>
      </c>
      <c r="E17" s="48"/>
      <c r="F17" s="75" t="s">
        <v>409</v>
      </c>
      <c r="G17" s="43" t="s">
        <v>398</v>
      </c>
    </row>
    <row r="18" s="1" customFormat="1" ht="33" customHeight="1" spans="1:7">
      <c r="A18" s="38"/>
      <c r="B18" s="51"/>
      <c r="C18" s="41" t="s">
        <v>416</v>
      </c>
      <c r="D18" s="47" t="s">
        <v>417</v>
      </c>
      <c r="E18" s="48"/>
      <c r="F18" s="74" t="s">
        <v>418</v>
      </c>
      <c r="G18" s="43" t="s">
        <v>398</v>
      </c>
    </row>
    <row r="19" s="1" customFormat="1" ht="27" customHeight="1" spans="1:7">
      <c r="A19" s="12" t="s">
        <v>419</v>
      </c>
      <c r="B19" s="41" t="s">
        <v>420</v>
      </c>
      <c r="C19" s="41" t="s">
        <v>421</v>
      </c>
      <c r="D19" s="47" t="s">
        <v>381</v>
      </c>
      <c r="E19" s="48"/>
      <c r="F19" s="41" t="s">
        <v>422</v>
      </c>
      <c r="G19" s="41"/>
    </row>
    <row r="20" s="1" customFormat="1" ht="74" customHeight="1" spans="1:7">
      <c r="A20" s="12"/>
      <c r="B20" s="41" t="s">
        <v>375</v>
      </c>
      <c r="C20" s="41" t="s">
        <v>304</v>
      </c>
      <c r="D20" s="47">
        <v>9.2272</v>
      </c>
      <c r="E20" s="48"/>
      <c r="F20" s="41" t="s">
        <v>423</v>
      </c>
      <c r="G20" s="41"/>
    </row>
    <row r="21" s="1" customFormat="1" ht="23" customHeight="1" spans="1:7">
      <c r="A21" s="12"/>
      <c r="B21" s="76" t="s">
        <v>133</v>
      </c>
      <c r="C21" s="77"/>
      <c r="D21" s="47">
        <v>9.2272</v>
      </c>
      <c r="E21" s="48"/>
      <c r="F21" s="76"/>
      <c r="G21" s="77"/>
    </row>
    <row r="22" s="7" customFormat="1" ht="44" customHeight="1" spans="1:7">
      <c r="A22" s="52" t="s">
        <v>424</v>
      </c>
      <c r="B22" s="52"/>
      <c r="C22" s="52"/>
      <c r="D22" s="52"/>
      <c r="E22" s="52"/>
      <c r="F22" s="52"/>
      <c r="G22" s="52"/>
    </row>
    <row r="23" s="58" customFormat="1" ht="55" customHeight="1" spans="1:7">
      <c r="A23" s="53" t="s">
        <v>425</v>
      </c>
      <c r="B23" s="54"/>
      <c r="C23" s="55"/>
      <c r="D23" s="55"/>
      <c r="E23" s="55"/>
      <c r="F23" s="55"/>
      <c r="G23" s="56"/>
    </row>
    <row r="24" s="3" customFormat="1" ht="30" customHeight="1" spans="1:7">
      <c r="A24" s="57" t="s">
        <v>426</v>
      </c>
      <c r="B24" s="57"/>
      <c r="C24" s="57"/>
      <c r="D24" s="57"/>
      <c r="E24" s="57"/>
      <c r="F24" s="57"/>
      <c r="G24" s="57"/>
    </row>
    <row r="25" ht="62" customHeight="1"/>
    <row r="26" ht="41" customHeight="1" spans="1:7">
      <c r="A26" s="59" t="s">
        <v>371</v>
      </c>
      <c r="B26" s="59"/>
      <c r="C26" s="59"/>
      <c r="D26" s="59"/>
      <c r="E26" s="59"/>
      <c r="F26" s="59"/>
      <c r="G26" s="59"/>
    </row>
    <row r="27" ht="29" customHeight="1" spans="1:7">
      <c r="A27" s="61" t="s">
        <v>372</v>
      </c>
      <c r="B27" s="61"/>
      <c r="C27" s="61"/>
      <c r="D27" s="62"/>
      <c r="E27" s="62"/>
      <c r="F27" s="63" t="s">
        <v>373</v>
      </c>
      <c r="G27" s="63"/>
    </row>
    <row r="28" ht="31" customHeight="1" spans="1:7">
      <c r="A28" s="12" t="s">
        <v>374</v>
      </c>
      <c r="B28" s="13" t="s">
        <v>427</v>
      </c>
      <c r="C28" s="64"/>
      <c r="D28" s="13" t="s">
        <v>376</v>
      </c>
      <c r="E28" s="65" t="s">
        <v>377</v>
      </c>
      <c r="F28" s="69" t="s">
        <v>428</v>
      </c>
      <c r="G28" s="69"/>
    </row>
    <row r="29" ht="31" customHeight="1" spans="1:7">
      <c r="A29" s="12" t="s">
        <v>379</v>
      </c>
      <c r="B29" s="13" t="s">
        <v>429</v>
      </c>
      <c r="C29" s="13"/>
      <c r="D29" s="13"/>
      <c r="E29" s="13" t="s">
        <v>381</v>
      </c>
      <c r="F29" s="65">
        <v>11.12</v>
      </c>
      <c r="G29" s="65"/>
    </row>
    <row r="30" ht="31" customHeight="1" spans="1:7">
      <c r="A30" s="13" t="s">
        <v>382</v>
      </c>
      <c r="B30" s="66" t="s">
        <v>383</v>
      </c>
      <c r="C30" s="67"/>
      <c r="D30" s="67"/>
      <c r="E30" s="67"/>
      <c r="F30" s="67"/>
      <c r="G30" s="68"/>
    </row>
    <row r="31" ht="31" customHeight="1" spans="1:7">
      <c r="A31" s="12" t="s">
        <v>384</v>
      </c>
      <c r="B31" s="28" t="s">
        <v>430</v>
      </c>
      <c r="C31" s="28"/>
      <c r="D31" s="28"/>
      <c r="E31" s="28"/>
      <c r="F31" s="28"/>
      <c r="G31" s="28"/>
    </row>
    <row r="32" ht="31" customHeight="1" spans="1:7">
      <c r="A32" s="12" t="s">
        <v>386</v>
      </c>
      <c r="B32" s="28" t="s">
        <v>430</v>
      </c>
      <c r="C32" s="28"/>
      <c r="D32" s="28"/>
      <c r="E32" s="28"/>
      <c r="F32" s="28"/>
      <c r="G32" s="28"/>
    </row>
    <row r="33" ht="28" customHeight="1" spans="1:7">
      <c r="A33" s="38" t="s">
        <v>388</v>
      </c>
      <c r="B33" s="38" t="s">
        <v>389</v>
      </c>
      <c r="C33" s="38" t="s">
        <v>390</v>
      </c>
      <c r="D33" s="39" t="s">
        <v>391</v>
      </c>
      <c r="E33" s="40"/>
      <c r="F33" s="38" t="s">
        <v>392</v>
      </c>
      <c r="G33" s="12" t="s">
        <v>393</v>
      </c>
    </row>
    <row r="34" ht="28" customHeight="1" spans="1:7">
      <c r="A34" s="38"/>
      <c r="B34" s="41" t="s">
        <v>394</v>
      </c>
      <c r="C34" s="44" t="s">
        <v>395</v>
      </c>
      <c r="D34" s="43" t="s">
        <v>431</v>
      </c>
      <c r="E34" s="43"/>
      <c r="F34" s="69" t="s">
        <v>432</v>
      </c>
      <c r="G34" s="43" t="s">
        <v>398</v>
      </c>
    </row>
    <row r="35" ht="28" customHeight="1" spans="1:7">
      <c r="A35" s="38"/>
      <c r="B35" s="41"/>
      <c r="C35" s="44" t="s">
        <v>399</v>
      </c>
      <c r="D35" s="43" t="s">
        <v>433</v>
      </c>
      <c r="E35" s="43"/>
      <c r="F35" s="71" t="s">
        <v>434</v>
      </c>
      <c r="G35" s="43" t="s">
        <v>398</v>
      </c>
    </row>
    <row r="36" ht="28" customHeight="1" spans="1:7">
      <c r="A36" s="38"/>
      <c r="B36" s="41"/>
      <c r="C36" s="44" t="s">
        <v>402</v>
      </c>
      <c r="D36" s="43" t="s">
        <v>433</v>
      </c>
      <c r="E36" s="43"/>
      <c r="F36" s="71" t="s">
        <v>434</v>
      </c>
      <c r="G36" s="43" t="s">
        <v>398</v>
      </c>
    </row>
    <row r="37" ht="28" customHeight="1" spans="1:7">
      <c r="A37" s="38"/>
      <c r="B37" s="41"/>
      <c r="C37" s="44" t="s">
        <v>404</v>
      </c>
      <c r="D37" s="43" t="s">
        <v>405</v>
      </c>
      <c r="E37" s="43"/>
      <c r="F37" s="71" t="s">
        <v>434</v>
      </c>
      <c r="G37" s="43" t="s">
        <v>398</v>
      </c>
    </row>
    <row r="38" ht="28" customHeight="1" spans="1:7">
      <c r="A38" s="38"/>
      <c r="B38" s="46" t="s">
        <v>406</v>
      </c>
      <c r="C38" s="41" t="s">
        <v>407</v>
      </c>
      <c r="D38" s="47" t="s">
        <v>435</v>
      </c>
      <c r="E38" s="48"/>
      <c r="F38" s="73" t="s">
        <v>409</v>
      </c>
      <c r="G38" s="43" t="s">
        <v>398</v>
      </c>
    </row>
    <row r="39" ht="28" customHeight="1" spans="1:7">
      <c r="A39" s="38"/>
      <c r="B39" s="49"/>
      <c r="C39" s="41" t="s">
        <v>410</v>
      </c>
      <c r="D39" s="47" t="s">
        <v>436</v>
      </c>
      <c r="E39" s="48"/>
      <c r="F39" s="74" t="s">
        <v>437</v>
      </c>
      <c r="G39" s="43" t="s">
        <v>398</v>
      </c>
    </row>
    <row r="40" ht="28" customHeight="1" spans="1:7">
      <c r="A40" s="38"/>
      <c r="B40" s="49"/>
      <c r="C40" s="41" t="s">
        <v>412</v>
      </c>
      <c r="D40" s="47" t="s">
        <v>438</v>
      </c>
      <c r="E40" s="48"/>
      <c r="F40" s="74" t="s">
        <v>409</v>
      </c>
      <c r="G40" s="43" t="s">
        <v>398</v>
      </c>
    </row>
    <row r="41" ht="28" customHeight="1" spans="1:7">
      <c r="A41" s="38"/>
      <c r="B41" s="49"/>
      <c r="C41" s="41" t="s">
        <v>414</v>
      </c>
      <c r="D41" s="47" t="s">
        <v>439</v>
      </c>
      <c r="E41" s="48"/>
      <c r="F41" s="75" t="s">
        <v>409</v>
      </c>
      <c r="G41" s="43" t="s">
        <v>398</v>
      </c>
    </row>
    <row r="42" ht="28" customHeight="1" spans="1:7">
      <c r="A42" s="38"/>
      <c r="B42" s="51"/>
      <c r="C42" s="41" t="s">
        <v>416</v>
      </c>
      <c r="D42" s="47" t="s">
        <v>440</v>
      </c>
      <c r="E42" s="48"/>
      <c r="F42" s="74" t="s">
        <v>418</v>
      </c>
      <c r="G42" s="43" t="s">
        <v>398</v>
      </c>
    </row>
    <row r="43" ht="40" customHeight="1" spans="1:7">
      <c r="A43" s="12" t="s">
        <v>419</v>
      </c>
      <c r="B43" s="41" t="s">
        <v>420</v>
      </c>
      <c r="C43" s="41" t="s">
        <v>421</v>
      </c>
      <c r="D43" s="47" t="s">
        <v>381</v>
      </c>
      <c r="E43" s="48"/>
      <c r="F43" s="41" t="s">
        <v>422</v>
      </c>
      <c r="G43" s="41"/>
    </row>
    <row r="44" ht="40" customHeight="1" spans="1:7">
      <c r="A44" s="12"/>
      <c r="B44" s="41" t="s">
        <v>441</v>
      </c>
      <c r="C44" s="41" t="s">
        <v>304</v>
      </c>
      <c r="D44" s="47">
        <v>8.6</v>
      </c>
      <c r="E44" s="48"/>
      <c r="F44" s="41" t="s">
        <v>423</v>
      </c>
      <c r="G44" s="41"/>
    </row>
    <row r="45" ht="40" customHeight="1" spans="1:7">
      <c r="A45" s="12"/>
      <c r="B45" s="41" t="s">
        <v>442</v>
      </c>
      <c r="C45" s="77" t="s">
        <v>443</v>
      </c>
      <c r="D45" s="47">
        <v>2.52</v>
      </c>
      <c r="E45" s="48"/>
      <c r="F45" s="76" t="s">
        <v>444</v>
      </c>
      <c r="G45" s="77"/>
    </row>
    <row r="46" ht="40" customHeight="1" spans="1:7">
      <c r="A46" s="12"/>
      <c r="B46" s="76" t="s">
        <v>133</v>
      </c>
      <c r="C46" s="77"/>
      <c r="D46" s="47">
        <v>11.12</v>
      </c>
      <c r="E46" s="48"/>
      <c r="F46" s="76"/>
      <c r="G46" s="77"/>
    </row>
    <row r="47" ht="38" customHeight="1" spans="1:7">
      <c r="A47" s="52" t="s">
        <v>424</v>
      </c>
      <c r="B47" s="52"/>
      <c r="C47" s="52"/>
      <c r="D47" s="52"/>
      <c r="E47" s="52"/>
      <c r="F47" s="52"/>
      <c r="G47" s="52"/>
    </row>
    <row r="48" ht="50" customHeight="1" spans="1:7">
      <c r="A48" s="53" t="s">
        <v>425</v>
      </c>
      <c r="B48" s="54"/>
      <c r="C48" s="55"/>
      <c r="D48" s="55"/>
      <c r="E48" s="55"/>
      <c r="F48" s="55"/>
      <c r="G48" s="56"/>
    </row>
    <row r="49" s="3" customFormat="1" ht="34" customHeight="1" spans="1:7">
      <c r="A49" s="57" t="s">
        <v>426</v>
      </c>
      <c r="B49" s="57"/>
      <c r="C49" s="57"/>
      <c r="D49" s="57"/>
      <c r="E49" s="57"/>
      <c r="F49" s="57"/>
      <c r="G49" s="57"/>
    </row>
    <row r="52" ht="39" customHeight="1" spans="1:7">
      <c r="A52" s="59" t="s">
        <v>371</v>
      </c>
      <c r="B52" s="59"/>
      <c r="C52" s="59"/>
      <c r="D52" s="59"/>
      <c r="E52" s="59"/>
      <c r="F52" s="59"/>
      <c r="G52" s="59"/>
    </row>
    <row r="53" ht="22" customHeight="1" spans="1:7">
      <c r="A53" s="61" t="s">
        <v>372</v>
      </c>
      <c r="B53" s="61"/>
      <c r="C53" s="61"/>
      <c r="D53" s="62"/>
      <c r="E53" s="62"/>
      <c r="F53" s="63" t="s">
        <v>373</v>
      </c>
      <c r="G53" s="63"/>
    </row>
    <row r="54" ht="45" customHeight="1" spans="1:7">
      <c r="A54" s="12" t="s">
        <v>374</v>
      </c>
      <c r="B54" s="13" t="s">
        <v>445</v>
      </c>
      <c r="C54" s="64"/>
      <c r="D54" s="13" t="s">
        <v>376</v>
      </c>
      <c r="E54" s="65" t="s">
        <v>377</v>
      </c>
      <c r="F54" s="65" t="s">
        <v>446</v>
      </c>
      <c r="G54" s="65"/>
    </row>
    <row r="55" ht="39" customHeight="1" spans="1:7">
      <c r="A55" s="12" t="s">
        <v>379</v>
      </c>
      <c r="B55" s="13" t="s">
        <v>199</v>
      </c>
      <c r="C55" s="13"/>
      <c r="D55" s="13"/>
      <c r="E55" s="13" t="s">
        <v>381</v>
      </c>
      <c r="F55" s="65">
        <v>10</v>
      </c>
      <c r="G55" s="65"/>
    </row>
    <row r="56" ht="39" customHeight="1" spans="1:7">
      <c r="A56" s="13" t="s">
        <v>382</v>
      </c>
      <c r="B56" s="66" t="s">
        <v>383</v>
      </c>
      <c r="C56" s="67"/>
      <c r="D56" s="67"/>
      <c r="E56" s="67"/>
      <c r="F56" s="67"/>
      <c r="G56" s="68"/>
    </row>
    <row r="57" ht="39" customHeight="1" spans="1:7">
      <c r="A57" s="12" t="s">
        <v>384</v>
      </c>
      <c r="B57" s="28" t="s">
        <v>447</v>
      </c>
      <c r="C57" s="28"/>
      <c r="D57" s="28"/>
      <c r="E57" s="28"/>
      <c r="F57" s="28"/>
      <c r="G57" s="28"/>
    </row>
    <row r="58" ht="39" customHeight="1" spans="1:7">
      <c r="A58" s="12" t="s">
        <v>386</v>
      </c>
      <c r="B58" s="28" t="s">
        <v>448</v>
      </c>
      <c r="C58" s="28"/>
      <c r="D58" s="28"/>
      <c r="E58" s="28"/>
      <c r="F58" s="28"/>
      <c r="G58" s="28"/>
    </row>
    <row r="59" ht="36" customHeight="1" spans="1:7">
      <c r="A59" s="38" t="s">
        <v>388</v>
      </c>
      <c r="B59" s="38" t="s">
        <v>389</v>
      </c>
      <c r="C59" s="38" t="s">
        <v>390</v>
      </c>
      <c r="D59" s="39" t="s">
        <v>391</v>
      </c>
      <c r="E59" s="40"/>
      <c r="F59" s="38" t="s">
        <v>392</v>
      </c>
      <c r="G59" s="12" t="s">
        <v>393</v>
      </c>
    </row>
    <row r="60" ht="36" customHeight="1" spans="1:7">
      <c r="A60" s="38"/>
      <c r="B60" s="41" t="s">
        <v>394</v>
      </c>
      <c r="C60" s="44" t="s">
        <v>395</v>
      </c>
      <c r="D60" s="43" t="s">
        <v>449</v>
      </c>
      <c r="E60" s="43"/>
      <c r="F60" s="69" t="s">
        <v>450</v>
      </c>
      <c r="G60" s="43" t="s">
        <v>398</v>
      </c>
    </row>
    <row r="61" ht="36" customHeight="1" spans="1:7">
      <c r="A61" s="38"/>
      <c r="B61" s="41"/>
      <c r="C61" s="44" t="s">
        <v>399</v>
      </c>
      <c r="D61" s="43" t="s">
        <v>451</v>
      </c>
      <c r="E61" s="43"/>
      <c r="F61" s="70" t="s">
        <v>401</v>
      </c>
      <c r="G61" s="43" t="s">
        <v>398</v>
      </c>
    </row>
    <row r="62" ht="36" customHeight="1" spans="1:7">
      <c r="A62" s="38"/>
      <c r="B62" s="41"/>
      <c r="C62" s="44" t="s">
        <v>402</v>
      </c>
      <c r="D62" s="43" t="s">
        <v>452</v>
      </c>
      <c r="E62" s="43"/>
      <c r="F62" s="78" t="s">
        <v>453</v>
      </c>
      <c r="G62" s="43" t="s">
        <v>398</v>
      </c>
    </row>
    <row r="63" ht="36" customHeight="1" spans="1:7">
      <c r="A63" s="38"/>
      <c r="B63" s="41"/>
      <c r="C63" s="44" t="s">
        <v>404</v>
      </c>
      <c r="D63" s="43" t="s">
        <v>405</v>
      </c>
      <c r="E63" s="43"/>
      <c r="F63" s="72" t="s">
        <v>454</v>
      </c>
      <c r="G63" s="43" t="s">
        <v>398</v>
      </c>
    </row>
    <row r="64" ht="36" customHeight="1" spans="1:7">
      <c r="A64" s="38"/>
      <c r="B64" s="46" t="s">
        <v>406</v>
      </c>
      <c r="C64" s="41" t="s">
        <v>407</v>
      </c>
      <c r="D64" s="47" t="s">
        <v>455</v>
      </c>
      <c r="E64" s="48"/>
      <c r="F64" s="73" t="s">
        <v>456</v>
      </c>
      <c r="G64" s="43" t="s">
        <v>398</v>
      </c>
    </row>
    <row r="65" ht="36" customHeight="1" spans="1:7">
      <c r="A65" s="38"/>
      <c r="B65" s="49"/>
      <c r="C65" s="41" t="s">
        <v>410</v>
      </c>
      <c r="D65" s="47" t="s">
        <v>457</v>
      </c>
      <c r="E65" s="48"/>
      <c r="F65" s="74" t="s">
        <v>458</v>
      </c>
      <c r="G65" s="43" t="s">
        <v>398</v>
      </c>
    </row>
    <row r="66" ht="36" customHeight="1" spans="1:7">
      <c r="A66" s="38"/>
      <c r="B66" s="49"/>
      <c r="C66" s="41" t="s">
        <v>412</v>
      </c>
      <c r="D66" s="47" t="s">
        <v>459</v>
      </c>
      <c r="E66" s="48"/>
      <c r="F66" s="74" t="s">
        <v>460</v>
      </c>
      <c r="G66" s="43" t="s">
        <v>398</v>
      </c>
    </row>
    <row r="67" ht="36" customHeight="1" spans="1:7">
      <c r="A67" s="38"/>
      <c r="B67" s="49"/>
      <c r="C67" s="41" t="s">
        <v>414</v>
      </c>
      <c r="D67" s="47" t="s">
        <v>461</v>
      </c>
      <c r="E67" s="48"/>
      <c r="F67" s="75" t="s">
        <v>462</v>
      </c>
      <c r="G67" s="43" t="s">
        <v>398</v>
      </c>
    </row>
    <row r="68" ht="36" customHeight="1" spans="1:7">
      <c r="A68" s="38"/>
      <c r="B68" s="51"/>
      <c r="C68" s="41" t="s">
        <v>416</v>
      </c>
      <c r="D68" s="47" t="s">
        <v>463</v>
      </c>
      <c r="E68" s="48"/>
      <c r="F68" s="74" t="s">
        <v>418</v>
      </c>
      <c r="G68" s="43" t="s">
        <v>398</v>
      </c>
    </row>
    <row r="69" ht="30" customHeight="1" spans="1:7">
      <c r="A69" s="12" t="s">
        <v>419</v>
      </c>
      <c r="B69" s="41" t="s">
        <v>420</v>
      </c>
      <c r="C69" s="41" t="s">
        <v>421</v>
      </c>
      <c r="D69" s="47" t="s">
        <v>381</v>
      </c>
      <c r="E69" s="48"/>
      <c r="F69" s="41" t="s">
        <v>422</v>
      </c>
      <c r="G69" s="41"/>
    </row>
    <row r="70" ht="78" customHeight="1" spans="1:7">
      <c r="A70" s="12"/>
      <c r="B70" s="41" t="s">
        <v>464</v>
      </c>
      <c r="C70" s="41" t="s">
        <v>304</v>
      </c>
      <c r="D70" s="47">
        <v>10</v>
      </c>
      <c r="E70" s="48"/>
      <c r="F70" s="41" t="s">
        <v>423</v>
      </c>
      <c r="G70" s="41"/>
    </row>
    <row r="71" ht="25" customHeight="1" spans="1:7">
      <c r="A71" s="12"/>
      <c r="B71" s="76" t="s">
        <v>133</v>
      </c>
      <c r="C71" s="77"/>
      <c r="D71" s="47">
        <v>10</v>
      </c>
      <c r="E71" s="48"/>
      <c r="F71" s="76"/>
      <c r="G71" s="77"/>
    </row>
    <row r="72" ht="25" customHeight="1" spans="1:7">
      <c r="A72" s="52" t="s">
        <v>424</v>
      </c>
      <c r="B72" s="52"/>
      <c r="C72" s="52"/>
      <c r="D72" s="52"/>
      <c r="E72" s="52"/>
      <c r="F72" s="52"/>
      <c r="G72" s="52"/>
    </row>
    <row r="73" ht="25" customHeight="1" spans="1:7">
      <c r="A73" s="53" t="s">
        <v>425</v>
      </c>
      <c r="B73" s="54"/>
      <c r="C73" s="55"/>
      <c r="D73" s="55"/>
      <c r="E73" s="55"/>
      <c r="F73" s="55"/>
      <c r="G73" s="56"/>
    </row>
    <row r="74" s="3" customFormat="1" ht="33" customHeight="1" spans="1:7">
      <c r="A74" s="57" t="s">
        <v>465</v>
      </c>
      <c r="B74" s="57"/>
      <c r="C74" s="57"/>
      <c r="D74" s="57"/>
      <c r="E74" s="57"/>
      <c r="F74" s="57"/>
      <c r="G74" s="57"/>
    </row>
    <row r="75" ht="32" customHeight="1"/>
    <row r="77" ht="31" customHeight="1" spans="1:7">
      <c r="A77" s="59" t="s">
        <v>371</v>
      </c>
      <c r="B77" s="59"/>
      <c r="C77" s="59"/>
      <c r="D77" s="59"/>
      <c r="E77" s="59"/>
      <c r="F77" s="59"/>
      <c r="G77" s="59"/>
    </row>
    <row r="78" ht="24" customHeight="1" spans="1:7">
      <c r="A78" s="61" t="s">
        <v>372</v>
      </c>
      <c r="B78" s="61"/>
      <c r="C78" s="61"/>
      <c r="D78" s="62"/>
      <c r="E78" s="62"/>
      <c r="F78" s="63" t="s">
        <v>373</v>
      </c>
      <c r="G78" s="63"/>
    </row>
    <row r="79" ht="39" customHeight="1" spans="1:7">
      <c r="A79" s="12" t="s">
        <v>374</v>
      </c>
      <c r="B79" s="13" t="s">
        <v>466</v>
      </c>
      <c r="C79" s="64"/>
      <c r="D79" s="13" t="s">
        <v>376</v>
      </c>
      <c r="E79" s="65" t="s">
        <v>377</v>
      </c>
      <c r="F79" s="65" t="s">
        <v>467</v>
      </c>
      <c r="G79" s="65"/>
    </row>
    <row r="80" ht="27" customHeight="1" spans="1:7">
      <c r="A80" s="12" t="s">
        <v>379</v>
      </c>
      <c r="B80" s="13" t="s">
        <v>199</v>
      </c>
      <c r="C80" s="13"/>
      <c r="D80" s="13"/>
      <c r="E80" s="13" t="s">
        <v>381</v>
      </c>
      <c r="F80" s="65">
        <v>10</v>
      </c>
      <c r="G80" s="65"/>
    </row>
    <row r="81" ht="27" customHeight="1" spans="1:7">
      <c r="A81" s="13" t="s">
        <v>382</v>
      </c>
      <c r="B81" s="66" t="s">
        <v>383</v>
      </c>
      <c r="C81" s="67"/>
      <c r="D81" s="67"/>
      <c r="E81" s="67"/>
      <c r="F81" s="67"/>
      <c r="G81" s="68"/>
    </row>
    <row r="82" ht="42" customHeight="1" spans="1:7">
      <c r="A82" s="12" t="s">
        <v>384</v>
      </c>
      <c r="B82" s="28" t="s">
        <v>468</v>
      </c>
      <c r="C82" s="28"/>
      <c r="D82" s="28"/>
      <c r="E82" s="28"/>
      <c r="F82" s="28"/>
      <c r="G82" s="28"/>
    </row>
    <row r="83" ht="42" customHeight="1" spans="1:7">
      <c r="A83" s="12" t="s">
        <v>386</v>
      </c>
      <c r="B83" s="28" t="s">
        <v>468</v>
      </c>
      <c r="C83" s="28"/>
      <c r="D83" s="28"/>
      <c r="E83" s="28"/>
      <c r="F83" s="28"/>
      <c r="G83" s="28"/>
    </row>
    <row r="84" ht="29" customHeight="1" spans="1:7">
      <c r="A84" s="38" t="s">
        <v>388</v>
      </c>
      <c r="B84" s="38" t="s">
        <v>389</v>
      </c>
      <c r="C84" s="38" t="s">
        <v>390</v>
      </c>
      <c r="D84" s="39" t="s">
        <v>391</v>
      </c>
      <c r="E84" s="40"/>
      <c r="F84" s="38" t="s">
        <v>392</v>
      </c>
      <c r="G84" s="12" t="s">
        <v>393</v>
      </c>
    </row>
    <row r="85" ht="29" customHeight="1" spans="1:7">
      <c r="A85" s="38"/>
      <c r="B85" s="41" t="s">
        <v>394</v>
      </c>
      <c r="C85" s="44" t="s">
        <v>395</v>
      </c>
      <c r="D85" s="50" t="s">
        <v>469</v>
      </c>
      <c r="E85" s="50"/>
      <c r="F85" s="79" t="s">
        <v>470</v>
      </c>
      <c r="G85" s="43" t="s">
        <v>398</v>
      </c>
    </row>
    <row r="86" ht="29" customHeight="1" spans="1:7">
      <c r="A86" s="38"/>
      <c r="B86" s="41"/>
      <c r="C86" s="44" t="s">
        <v>399</v>
      </c>
      <c r="D86" s="69" t="s">
        <v>471</v>
      </c>
      <c r="E86" s="69"/>
      <c r="F86" s="70" t="s">
        <v>472</v>
      </c>
      <c r="G86" s="43" t="s">
        <v>398</v>
      </c>
    </row>
    <row r="87" ht="29" customHeight="1" spans="1:7">
      <c r="A87" s="38"/>
      <c r="B87" s="41"/>
      <c r="C87" s="44" t="s">
        <v>402</v>
      </c>
      <c r="D87" s="43" t="s">
        <v>473</v>
      </c>
      <c r="E87" s="43"/>
      <c r="F87" s="78" t="s">
        <v>453</v>
      </c>
      <c r="G87" s="43" t="s">
        <v>398</v>
      </c>
    </row>
    <row r="88" ht="29" customHeight="1" spans="1:7">
      <c r="A88" s="38"/>
      <c r="B88" s="41"/>
      <c r="C88" s="44" t="s">
        <v>404</v>
      </c>
      <c r="D88" s="43" t="s">
        <v>405</v>
      </c>
      <c r="E88" s="43"/>
      <c r="F88" s="72" t="s">
        <v>454</v>
      </c>
      <c r="G88" s="43" t="s">
        <v>398</v>
      </c>
    </row>
    <row r="89" ht="29" customHeight="1" spans="1:7">
      <c r="A89" s="38"/>
      <c r="B89" s="46" t="s">
        <v>406</v>
      </c>
      <c r="C89" s="41" t="s">
        <v>407</v>
      </c>
      <c r="D89" s="69" t="s">
        <v>474</v>
      </c>
      <c r="E89" s="69"/>
      <c r="F89" s="73" t="s">
        <v>475</v>
      </c>
      <c r="G89" s="43" t="s">
        <v>398</v>
      </c>
    </row>
    <row r="90" ht="29" customHeight="1" spans="1:7">
      <c r="A90" s="38"/>
      <c r="B90" s="49"/>
      <c r="C90" s="41" t="s">
        <v>410</v>
      </c>
      <c r="D90" s="69" t="s">
        <v>476</v>
      </c>
      <c r="E90" s="69"/>
      <c r="F90" s="74" t="s">
        <v>477</v>
      </c>
      <c r="G90" s="43" t="s">
        <v>398</v>
      </c>
    </row>
    <row r="91" ht="29" customHeight="1" spans="1:7">
      <c r="A91" s="38"/>
      <c r="B91" s="49"/>
      <c r="C91" s="41" t="s">
        <v>412</v>
      </c>
      <c r="D91" s="47" t="s">
        <v>459</v>
      </c>
      <c r="E91" s="48"/>
      <c r="F91" s="74" t="s">
        <v>460</v>
      </c>
      <c r="G91" s="43" t="s">
        <v>398</v>
      </c>
    </row>
    <row r="92" ht="36" customHeight="1" spans="1:7">
      <c r="A92" s="38"/>
      <c r="B92" s="49"/>
      <c r="C92" s="41" t="s">
        <v>414</v>
      </c>
      <c r="D92" s="69" t="s">
        <v>478</v>
      </c>
      <c r="E92" s="69"/>
      <c r="F92" s="75" t="s">
        <v>462</v>
      </c>
      <c r="G92" s="43" t="s">
        <v>398</v>
      </c>
    </row>
    <row r="93" ht="29" customHeight="1" spans="1:7">
      <c r="A93" s="38"/>
      <c r="B93" s="51"/>
      <c r="C93" s="41" t="s">
        <v>416</v>
      </c>
      <c r="D93" s="47" t="s">
        <v>463</v>
      </c>
      <c r="E93" s="48"/>
      <c r="F93" s="74" t="s">
        <v>418</v>
      </c>
      <c r="G93" s="43" t="s">
        <v>398</v>
      </c>
    </row>
    <row r="94" ht="30" customHeight="1" spans="1:7">
      <c r="A94" s="12" t="s">
        <v>419</v>
      </c>
      <c r="B94" s="41" t="s">
        <v>420</v>
      </c>
      <c r="C94" s="41" t="s">
        <v>421</v>
      </c>
      <c r="D94" s="47" t="s">
        <v>381</v>
      </c>
      <c r="E94" s="48"/>
      <c r="F94" s="41" t="s">
        <v>422</v>
      </c>
      <c r="G94" s="41"/>
    </row>
    <row r="95" ht="76" customHeight="1" spans="1:7">
      <c r="A95" s="12"/>
      <c r="B95" s="80" t="s">
        <v>479</v>
      </c>
      <c r="C95" s="41" t="s">
        <v>304</v>
      </c>
      <c r="D95" s="47">
        <v>10</v>
      </c>
      <c r="E95" s="48"/>
      <c r="F95" s="41" t="s">
        <v>423</v>
      </c>
      <c r="G95" s="41"/>
    </row>
    <row r="96" ht="36" customHeight="1" spans="1:7">
      <c r="A96" s="12"/>
      <c r="B96" s="76" t="s">
        <v>133</v>
      </c>
      <c r="C96" s="77"/>
      <c r="D96" s="47">
        <v>10</v>
      </c>
      <c r="E96" s="48"/>
      <c r="F96" s="76"/>
      <c r="G96" s="77"/>
    </row>
    <row r="97" ht="39" customHeight="1" spans="1:7">
      <c r="A97" s="52" t="s">
        <v>424</v>
      </c>
      <c r="B97" s="52"/>
      <c r="C97" s="52"/>
      <c r="D97" s="52"/>
      <c r="E97" s="52"/>
      <c r="F97" s="52"/>
      <c r="G97" s="52"/>
    </row>
    <row r="98" ht="43" customHeight="1" spans="1:7">
      <c r="A98" s="53" t="s">
        <v>425</v>
      </c>
      <c r="B98" s="54"/>
      <c r="C98" s="55"/>
      <c r="D98" s="55"/>
      <c r="E98" s="55"/>
      <c r="F98" s="55"/>
      <c r="G98" s="56"/>
    </row>
    <row r="99" s="3" customFormat="1" ht="31" customHeight="1" spans="1:7">
      <c r="A99" s="57" t="s">
        <v>480</v>
      </c>
      <c r="B99" s="57"/>
      <c r="C99" s="57"/>
      <c r="D99" s="57"/>
      <c r="E99" s="57"/>
      <c r="F99" s="57"/>
      <c r="G99" s="57"/>
    </row>
    <row r="100" ht="36" customHeight="1"/>
    <row r="101" ht="42" customHeight="1" spans="1:7">
      <c r="A101" s="59" t="s">
        <v>371</v>
      </c>
      <c r="B101" s="59"/>
      <c r="C101" s="59"/>
      <c r="D101" s="59"/>
      <c r="E101" s="59"/>
      <c r="F101" s="59"/>
      <c r="G101" s="59"/>
    </row>
    <row r="102" ht="34" customHeight="1" spans="1:7">
      <c r="A102" s="61" t="s">
        <v>372</v>
      </c>
      <c r="B102" s="61"/>
      <c r="C102" s="61"/>
      <c r="D102" s="62"/>
      <c r="E102" s="62"/>
      <c r="F102" s="63" t="s">
        <v>373</v>
      </c>
      <c r="G102" s="63"/>
    </row>
    <row r="103" ht="35" customHeight="1" spans="1:7">
      <c r="A103" s="12" t="s">
        <v>374</v>
      </c>
      <c r="B103" s="13" t="s">
        <v>481</v>
      </c>
      <c r="C103" s="64"/>
      <c r="D103" s="13" t="s">
        <v>376</v>
      </c>
      <c r="E103" s="65" t="s">
        <v>377</v>
      </c>
      <c r="F103" s="69" t="s">
        <v>482</v>
      </c>
      <c r="G103" s="69"/>
    </row>
    <row r="104" ht="35" customHeight="1" spans="1:7">
      <c r="A104" s="12" t="s">
        <v>379</v>
      </c>
      <c r="B104" s="13" t="s">
        <v>483</v>
      </c>
      <c r="C104" s="13"/>
      <c r="D104" s="13"/>
      <c r="E104" s="13" t="s">
        <v>381</v>
      </c>
      <c r="F104" s="65">
        <v>7.2</v>
      </c>
      <c r="G104" s="65"/>
    </row>
    <row r="105" ht="35" customHeight="1" spans="1:7">
      <c r="A105" s="13" t="s">
        <v>382</v>
      </c>
      <c r="B105" s="66" t="s">
        <v>383</v>
      </c>
      <c r="C105" s="67"/>
      <c r="D105" s="67"/>
      <c r="E105" s="67"/>
      <c r="F105" s="67"/>
      <c r="G105" s="68"/>
    </row>
    <row r="106" ht="35" customHeight="1" spans="1:7">
      <c r="A106" s="12" t="s">
        <v>384</v>
      </c>
      <c r="B106" s="30" t="s">
        <v>484</v>
      </c>
      <c r="C106" s="30"/>
      <c r="D106" s="30"/>
      <c r="E106" s="30"/>
      <c r="F106" s="30"/>
      <c r="G106" s="30"/>
    </row>
    <row r="107" ht="35" customHeight="1" spans="1:7">
      <c r="A107" s="12" t="s">
        <v>386</v>
      </c>
      <c r="B107" s="30" t="s">
        <v>484</v>
      </c>
      <c r="C107" s="30"/>
      <c r="D107" s="30"/>
      <c r="E107" s="30"/>
      <c r="F107" s="30"/>
      <c r="G107" s="30"/>
    </row>
    <row r="108" ht="35" customHeight="1" spans="1:7">
      <c r="A108" s="38" t="s">
        <v>388</v>
      </c>
      <c r="B108" s="38" t="s">
        <v>389</v>
      </c>
      <c r="C108" s="38" t="s">
        <v>390</v>
      </c>
      <c r="D108" s="39" t="s">
        <v>391</v>
      </c>
      <c r="E108" s="40"/>
      <c r="F108" s="38" t="s">
        <v>392</v>
      </c>
      <c r="G108" s="12" t="s">
        <v>393</v>
      </c>
    </row>
    <row r="109" ht="35" customHeight="1" spans="1:7">
      <c r="A109" s="38"/>
      <c r="B109" s="41" t="s">
        <v>394</v>
      </c>
      <c r="C109" s="44" t="s">
        <v>395</v>
      </c>
      <c r="D109" s="43" t="s">
        <v>485</v>
      </c>
      <c r="E109" s="43"/>
      <c r="F109" s="81" t="s">
        <v>486</v>
      </c>
      <c r="G109" s="43" t="s">
        <v>487</v>
      </c>
    </row>
    <row r="110" ht="35" customHeight="1" spans="1:7">
      <c r="A110" s="38"/>
      <c r="B110" s="41"/>
      <c r="C110" s="44" t="s">
        <v>399</v>
      </c>
      <c r="D110" s="43" t="s">
        <v>488</v>
      </c>
      <c r="E110" s="43"/>
      <c r="F110" s="50" t="s">
        <v>489</v>
      </c>
      <c r="G110" s="43" t="s">
        <v>398</v>
      </c>
    </row>
    <row r="111" ht="35" customHeight="1" spans="1:7">
      <c r="A111" s="38"/>
      <c r="B111" s="41"/>
      <c r="C111" s="44" t="s">
        <v>402</v>
      </c>
      <c r="D111" s="43" t="s">
        <v>490</v>
      </c>
      <c r="E111" s="43"/>
      <c r="F111" s="50" t="s">
        <v>491</v>
      </c>
      <c r="G111" s="43" t="s">
        <v>398</v>
      </c>
    </row>
    <row r="112" ht="35" customHeight="1" spans="1:7">
      <c r="A112" s="38"/>
      <c r="B112" s="41"/>
      <c r="C112" s="44" t="s">
        <v>404</v>
      </c>
      <c r="D112" s="43" t="s">
        <v>492</v>
      </c>
      <c r="E112" s="43"/>
      <c r="F112" s="82" t="s">
        <v>493</v>
      </c>
      <c r="G112" s="43" t="s">
        <v>398</v>
      </c>
    </row>
    <row r="113" ht="35" customHeight="1" spans="1:7">
      <c r="A113" s="38"/>
      <c r="B113" s="46" t="s">
        <v>406</v>
      </c>
      <c r="C113" s="41" t="s">
        <v>407</v>
      </c>
      <c r="D113" s="47" t="s">
        <v>494</v>
      </c>
      <c r="E113" s="48"/>
      <c r="F113" s="83" t="s">
        <v>495</v>
      </c>
      <c r="G113" s="43" t="s">
        <v>398</v>
      </c>
    </row>
    <row r="114" ht="35" customHeight="1" spans="1:7">
      <c r="A114" s="38"/>
      <c r="B114" s="49"/>
      <c r="C114" s="41" t="s">
        <v>410</v>
      </c>
      <c r="D114" s="47" t="s">
        <v>496</v>
      </c>
      <c r="E114" s="48"/>
      <c r="F114" s="82" t="s">
        <v>496</v>
      </c>
      <c r="G114" s="43" t="s">
        <v>398</v>
      </c>
    </row>
    <row r="115" ht="35" customHeight="1" spans="1:7">
      <c r="A115" s="38"/>
      <c r="B115" s="49"/>
      <c r="C115" s="41" t="s">
        <v>412</v>
      </c>
      <c r="D115" s="47" t="s">
        <v>497</v>
      </c>
      <c r="E115" s="48"/>
      <c r="F115" s="44" t="s">
        <v>497</v>
      </c>
      <c r="G115" s="43" t="s">
        <v>398</v>
      </c>
    </row>
    <row r="116" ht="35" customHeight="1" spans="1:7">
      <c r="A116" s="38"/>
      <c r="B116" s="49"/>
      <c r="C116" s="41" t="s">
        <v>414</v>
      </c>
      <c r="D116" s="47" t="s">
        <v>498</v>
      </c>
      <c r="E116" s="48"/>
      <c r="F116" s="45" t="s">
        <v>499</v>
      </c>
      <c r="G116" s="43" t="s">
        <v>398</v>
      </c>
    </row>
    <row r="117" ht="35" customHeight="1" spans="1:7">
      <c r="A117" s="38"/>
      <c r="B117" s="51"/>
      <c r="C117" s="41" t="s">
        <v>416</v>
      </c>
      <c r="D117" s="47" t="s">
        <v>500</v>
      </c>
      <c r="E117" s="48"/>
      <c r="F117" s="45">
        <v>1</v>
      </c>
      <c r="G117" s="43" t="s">
        <v>398</v>
      </c>
    </row>
    <row r="118" ht="33" customHeight="1" spans="1:7">
      <c r="A118" s="12" t="s">
        <v>419</v>
      </c>
      <c r="B118" s="41" t="s">
        <v>420</v>
      </c>
      <c r="C118" s="41" t="s">
        <v>421</v>
      </c>
      <c r="D118" s="47" t="s">
        <v>381</v>
      </c>
      <c r="E118" s="48"/>
      <c r="F118" s="41" t="s">
        <v>422</v>
      </c>
      <c r="G118" s="41"/>
    </row>
    <row r="119" ht="74" customHeight="1" spans="1:7">
      <c r="A119" s="12"/>
      <c r="B119" s="41" t="s">
        <v>481</v>
      </c>
      <c r="C119" s="41" t="s">
        <v>290</v>
      </c>
      <c r="D119" s="47">
        <v>7.2</v>
      </c>
      <c r="E119" s="48"/>
      <c r="F119" s="41" t="s">
        <v>501</v>
      </c>
      <c r="G119" s="41"/>
    </row>
    <row r="120" ht="26" customHeight="1" spans="1:7">
      <c r="A120" s="12"/>
      <c r="B120" s="76" t="s">
        <v>133</v>
      </c>
      <c r="C120" s="77"/>
      <c r="D120" s="47">
        <v>7.2</v>
      </c>
      <c r="E120" s="48"/>
      <c r="F120" s="76"/>
      <c r="G120" s="77"/>
    </row>
    <row r="121" ht="34" customHeight="1" spans="1:7">
      <c r="A121" s="52" t="s">
        <v>424</v>
      </c>
      <c r="B121" s="52"/>
      <c r="C121" s="52"/>
      <c r="D121" s="52"/>
      <c r="E121" s="52"/>
      <c r="F121" s="52"/>
      <c r="G121" s="52"/>
    </row>
    <row r="122" ht="39" customHeight="1" spans="1:7">
      <c r="A122" s="53" t="s">
        <v>425</v>
      </c>
      <c r="B122" s="54"/>
      <c r="C122" s="55"/>
      <c r="D122" s="55"/>
      <c r="E122" s="55"/>
      <c r="F122" s="55"/>
      <c r="G122" s="56"/>
    </row>
    <row r="123" s="3" customFormat="1" ht="40" customHeight="1" spans="1:7">
      <c r="A123" s="57" t="s">
        <v>502</v>
      </c>
      <c r="B123" s="57"/>
      <c r="C123" s="57"/>
      <c r="D123" s="57"/>
      <c r="E123" s="57"/>
      <c r="F123" s="57"/>
      <c r="G123" s="57"/>
    </row>
    <row r="124" ht="38" customHeight="1"/>
    <row r="125" ht="45" customHeight="1" spans="1:7">
      <c r="A125" s="59" t="s">
        <v>371</v>
      </c>
      <c r="B125" s="59"/>
      <c r="C125" s="59"/>
      <c r="D125" s="59"/>
      <c r="E125" s="59"/>
      <c r="F125" s="59"/>
      <c r="G125" s="59"/>
    </row>
    <row r="126" ht="27" customHeight="1" spans="1:7">
      <c r="A126" s="61" t="s">
        <v>372</v>
      </c>
      <c r="B126" s="61"/>
      <c r="C126" s="61"/>
      <c r="D126" s="62"/>
      <c r="E126" s="62"/>
      <c r="F126" s="63" t="s">
        <v>373</v>
      </c>
      <c r="G126" s="63"/>
    </row>
    <row r="127" ht="52" customHeight="1" spans="1:7">
      <c r="A127" s="12" t="s">
        <v>374</v>
      </c>
      <c r="B127" s="13" t="s">
        <v>503</v>
      </c>
      <c r="C127" s="64"/>
      <c r="D127" s="13" t="s">
        <v>376</v>
      </c>
      <c r="E127" s="65" t="s">
        <v>377</v>
      </c>
      <c r="F127" s="65" t="s">
        <v>504</v>
      </c>
      <c r="G127" s="65"/>
    </row>
    <row r="128" ht="33" customHeight="1" spans="1:7">
      <c r="A128" s="12" t="s">
        <v>379</v>
      </c>
      <c r="B128" s="13" t="s">
        <v>505</v>
      </c>
      <c r="C128" s="13"/>
      <c r="D128" s="13"/>
      <c r="E128" s="13" t="s">
        <v>381</v>
      </c>
      <c r="F128" s="65">
        <v>14</v>
      </c>
      <c r="G128" s="65"/>
    </row>
    <row r="129" ht="33" customHeight="1" spans="1:7">
      <c r="A129" s="13" t="s">
        <v>382</v>
      </c>
      <c r="B129" s="66" t="s">
        <v>383</v>
      </c>
      <c r="C129" s="67"/>
      <c r="D129" s="67"/>
      <c r="E129" s="67"/>
      <c r="F129" s="67"/>
      <c r="G129" s="68"/>
    </row>
    <row r="130" ht="36" customHeight="1" spans="1:7">
      <c r="A130" s="12" t="s">
        <v>384</v>
      </c>
      <c r="B130" s="28" t="s">
        <v>506</v>
      </c>
      <c r="C130" s="28"/>
      <c r="D130" s="28"/>
      <c r="E130" s="28"/>
      <c r="F130" s="28"/>
      <c r="G130" s="28"/>
    </row>
    <row r="131" ht="37" customHeight="1" spans="1:7">
      <c r="A131" s="12" t="s">
        <v>386</v>
      </c>
      <c r="B131" s="28" t="s">
        <v>507</v>
      </c>
      <c r="C131" s="28"/>
      <c r="D131" s="28"/>
      <c r="E131" s="28"/>
      <c r="F131" s="28"/>
      <c r="G131" s="28"/>
    </row>
    <row r="132" ht="31" customHeight="1" spans="1:7">
      <c r="A132" s="38" t="s">
        <v>388</v>
      </c>
      <c r="B132" s="38" t="s">
        <v>389</v>
      </c>
      <c r="C132" s="38" t="s">
        <v>390</v>
      </c>
      <c r="D132" s="39" t="s">
        <v>391</v>
      </c>
      <c r="E132" s="40"/>
      <c r="F132" s="38" t="s">
        <v>392</v>
      </c>
      <c r="G132" s="12" t="s">
        <v>393</v>
      </c>
    </row>
    <row r="133" ht="31" customHeight="1" spans="1:7">
      <c r="A133" s="38"/>
      <c r="B133" s="41" t="s">
        <v>394</v>
      </c>
      <c r="C133" s="44" t="s">
        <v>395</v>
      </c>
      <c r="D133" s="84" t="s">
        <v>508</v>
      </c>
      <c r="E133" s="85"/>
      <c r="F133" s="86" t="s">
        <v>509</v>
      </c>
      <c r="G133" s="43" t="s">
        <v>398</v>
      </c>
    </row>
    <row r="134" ht="31" customHeight="1" spans="1:7">
      <c r="A134" s="38"/>
      <c r="B134" s="41"/>
      <c r="C134" s="44" t="s">
        <v>399</v>
      </c>
      <c r="D134" s="87" t="s">
        <v>510</v>
      </c>
      <c r="E134" s="88"/>
      <c r="F134" s="89" t="s">
        <v>511</v>
      </c>
      <c r="G134" s="43" t="s">
        <v>398</v>
      </c>
    </row>
    <row r="135" ht="31" customHeight="1" spans="1:7">
      <c r="A135" s="38"/>
      <c r="B135" s="41"/>
      <c r="C135" s="44" t="s">
        <v>402</v>
      </c>
      <c r="D135" s="87" t="s">
        <v>512</v>
      </c>
      <c r="E135" s="88"/>
      <c r="F135" s="90" t="s">
        <v>513</v>
      </c>
      <c r="G135" s="43" t="s">
        <v>398</v>
      </c>
    </row>
    <row r="136" ht="31" customHeight="1" spans="1:7">
      <c r="A136" s="38"/>
      <c r="B136" s="41"/>
      <c r="C136" s="44" t="s">
        <v>404</v>
      </c>
      <c r="D136" s="87" t="s">
        <v>514</v>
      </c>
      <c r="E136" s="88"/>
      <c r="F136" s="91" t="s">
        <v>515</v>
      </c>
      <c r="G136" s="43" t="s">
        <v>398</v>
      </c>
    </row>
    <row r="137" ht="31" customHeight="1" spans="1:7">
      <c r="A137" s="38"/>
      <c r="B137" s="46" t="s">
        <v>406</v>
      </c>
      <c r="C137" s="41" t="s">
        <v>407</v>
      </c>
      <c r="D137" s="87" t="s">
        <v>516</v>
      </c>
      <c r="E137" s="88"/>
      <c r="F137" s="86" t="s">
        <v>509</v>
      </c>
      <c r="G137" s="43" t="s">
        <v>398</v>
      </c>
    </row>
    <row r="138" ht="31" customHeight="1" spans="1:7">
      <c r="A138" s="38"/>
      <c r="B138" s="49"/>
      <c r="C138" s="41" t="s">
        <v>410</v>
      </c>
      <c r="D138" s="87" t="s">
        <v>517</v>
      </c>
      <c r="E138" s="88"/>
      <c r="F138" s="91" t="s">
        <v>518</v>
      </c>
      <c r="G138" s="43" t="s">
        <v>398</v>
      </c>
    </row>
    <row r="139" ht="31" customHeight="1" spans="1:7">
      <c r="A139" s="38"/>
      <c r="B139" s="49"/>
      <c r="C139" s="41" t="s">
        <v>412</v>
      </c>
      <c r="D139" s="87" t="s">
        <v>459</v>
      </c>
      <c r="E139" s="88"/>
      <c r="F139" s="91" t="s">
        <v>519</v>
      </c>
      <c r="G139" s="43" t="s">
        <v>398</v>
      </c>
    </row>
    <row r="140" ht="31" customHeight="1" spans="1:7">
      <c r="A140" s="38"/>
      <c r="B140" s="49"/>
      <c r="C140" s="41" t="s">
        <v>414</v>
      </c>
      <c r="D140" s="87" t="s">
        <v>520</v>
      </c>
      <c r="E140" s="88"/>
      <c r="F140" s="91" t="s">
        <v>521</v>
      </c>
      <c r="G140" s="43" t="s">
        <v>398</v>
      </c>
    </row>
    <row r="141" ht="31" customHeight="1" spans="1:7">
      <c r="A141" s="38"/>
      <c r="B141" s="51"/>
      <c r="C141" s="41" t="s">
        <v>416</v>
      </c>
      <c r="D141" s="87" t="s">
        <v>522</v>
      </c>
      <c r="E141" s="88"/>
      <c r="F141" s="74" t="s">
        <v>418</v>
      </c>
      <c r="G141" s="43" t="s">
        <v>398</v>
      </c>
    </row>
    <row r="142" ht="30" customHeight="1" spans="1:7">
      <c r="A142" s="12" t="s">
        <v>419</v>
      </c>
      <c r="B142" s="41" t="s">
        <v>420</v>
      </c>
      <c r="C142" s="41" t="s">
        <v>421</v>
      </c>
      <c r="D142" s="47" t="s">
        <v>381</v>
      </c>
      <c r="E142" s="48"/>
      <c r="F142" s="41" t="s">
        <v>422</v>
      </c>
      <c r="G142" s="41"/>
    </row>
    <row r="143" ht="72" customHeight="1" spans="1:7">
      <c r="A143" s="12"/>
      <c r="B143" s="80" t="s">
        <v>523</v>
      </c>
      <c r="C143" s="41" t="s">
        <v>304</v>
      </c>
      <c r="D143" s="47">
        <v>14</v>
      </c>
      <c r="E143" s="48"/>
      <c r="F143" s="41" t="s">
        <v>423</v>
      </c>
      <c r="G143" s="41"/>
    </row>
    <row r="144" ht="34" customHeight="1" spans="1:7">
      <c r="A144" s="12"/>
      <c r="B144" s="76" t="s">
        <v>133</v>
      </c>
      <c r="C144" s="77"/>
      <c r="D144" s="47">
        <v>14</v>
      </c>
      <c r="E144" s="48"/>
      <c r="F144" s="76"/>
      <c r="G144" s="77"/>
    </row>
    <row r="145" ht="48" customHeight="1" spans="1:7">
      <c r="A145" s="52" t="s">
        <v>424</v>
      </c>
      <c r="B145" s="52"/>
      <c r="C145" s="52"/>
      <c r="D145" s="52"/>
      <c r="E145" s="52"/>
      <c r="F145" s="52"/>
      <c r="G145" s="52"/>
    </row>
    <row r="146" ht="59" customHeight="1" spans="1:7">
      <c r="A146" s="53" t="s">
        <v>425</v>
      </c>
      <c r="B146" s="54"/>
      <c r="C146" s="55"/>
      <c r="D146" s="55"/>
      <c r="E146" s="55"/>
      <c r="F146" s="55"/>
      <c r="G146" s="56"/>
    </row>
    <row r="147" s="3" customFormat="1" ht="36" customHeight="1" spans="1:7">
      <c r="A147" s="57" t="s">
        <v>524</v>
      </c>
      <c r="B147" s="57"/>
      <c r="C147" s="57"/>
      <c r="D147" s="57"/>
      <c r="E147" s="57"/>
      <c r="F147" s="57"/>
      <c r="G147" s="57"/>
    </row>
    <row r="148" ht="46" customHeight="1"/>
    <row r="149" ht="37" customHeight="1" spans="1:7">
      <c r="A149" s="59" t="s">
        <v>371</v>
      </c>
      <c r="B149" s="59"/>
      <c r="C149" s="59"/>
      <c r="D149" s="59"/>
      <c r="E149" s="59"/>
      <c r="F149" s="59"/>
      <c r="G149" s="59"/>
    </row>
    <row r="150" ht="30" customHeight="1" spans="1:7">
      <c r="A150" s="61" t="s">
        <v>372</v>
      </c>
      <c r="B150" s="61"/>
      <c r="C150" s="61"/>
      <c r="D150" s="62"/>
      <c r="E150" s="62"/>
      <c r="F150" s="63" t="s">
        <v>373</v>
      </c>
      <c r="G150" s="63"/>
    </row>
    <row r="151" ht="36" customHeight="1" spans="1:7">
      <c r="A151" s="12" t="s">
        <v>374</v>
      </c>
      <c r="B151" s="92" t="s">
        <v>525</v>
      </c>
      <c r="C151" s="93"/>
      <c r="D151" s="13" t="s">
        <v>376</v>
      </c>
      <c r="E151" s="65" t="s">
        <v>377</v>
      </c>
      <c r="F151" s="69" t="s">
        <v>526</v>
      </c>
      <c r="G151" s="69"/>
    </row>
    <row r="152" ht="36" customHeight="1" spans="1:7">
      <c r="A152" s="12" t="s">
        <v>379</v>
      </c>
      <c r="B152" s="13" t="s">
        <v>527</v>
      </c>
      <c r="C152" s="13"/>
      <c r="D152" s="13"/>
      <c r="E152" s="13" t="s">
        <v>381</v>
      </c>
      <c r="F152" s="65">
        <v>5</v>
      </c>
      <c r="G152" s="65"/>
    </row>
    <row r="153" ht="36" customHeight="1" spans="1:7">
      <c r="A153" s="13" t="s">
        <v>382</v>
      </c>
      <c r="B153" s="66" t="s">
        <v>383</v>
      </c>
      <c r="C153" s="67"/>
      <c r="D153" s="67"/>
      <c r="E153" s="67"/>
      <c r="F153" s="67"/>
      <c r="G153" s="68"/>
    </row>
    <row r="154" ht="36" customHeight="1" spans="1:7">
      <c r="A154" s="12" t="s">
        <v>384</v>
      </c>
      <c r="B154" s="30" t="s">
        <v>528</v>
      </c>
      <c r="C154" s="30"/>
      <c r="D154" s="30"/>
      <c r="E154" s="30"/>
      <c r="F154" s="30"/>
      <c r="G154" s="30"/>
    </row>
    <row r="155" ht="36" customHeight="1" spans="1:7">
      <c r="A155" s="12" t="s">
        <v>386</v>
      </c>
      <c r="B155" s="30" t="s">
        <v>529</v>
      </c>
      <c r="C155" s="30"/>
      <c r="D155" s="30"/>
      <c r="E155" s="30"/>
      <c r="F155" s="30"/>
      <c r="G155" s="30"/>
    </row>
    <row r="156" ht="27" customHeight="1" spans="1:7">
      <c r="A156" s="38" t="s">
        <v>388</v>
      </c>
      <c r="B156" s="38" t="s">
        <v>389</v>
      </c>
      <c r="C156" s="38" t="s">
        <v>390</v>
      </c>
      <c r="D156" s="39" t="s">
        <v>391</v>
      </c>
      <c r="E156" s="40"/>
      <c r="F156" s="38" t="s">
        <v>392</v>
      </c>
      <c r="G156" s="12" t="s">
        <v>393</v>
      </c>
    </row>
    <row r="157" ht="27" customHeight="1" spans="1:7">
      <c r="A157" s="38"/>
      <c r="B157" s="41" t="s">
        <v>394</v>
      </c>
      <c r="C157" s="44" t="s">
        <v>395</v>
      </c>
      <c r="D157" s="94" t="s">
        <v>530</v>
      </c>
      <c r="E157" s="95"/>
      <c r="F157" s="96" t="s">
        <v>531</v>
      </c>
      <c r="G157" s="43" t="s">
        <v>398</v>
      </c>
    </row>
    <row r="158" ht="27" customHeight="1" spans="1:7">
      <c r="A158" s="38"/>
      <c r="B158" s="41"/>
      <c r="C158" s="44" t="s">
        <v>399</v>
      </c>
      <c r="D158" s="97" t="s">
        <v>532</v>
      </c>
      <c r="E158" s="98"/>
      <c r="F158" s="99" t="s">
        <v>533</v>
      </c>
      <c r="G158" s="43" t="s">
        <v>398</v>
      </c>
    </row>
    <row r="159" ht="27" customHeight="1" spans="1:7">
      <c r="A159" s="38"/>
      <c r="B159" s="41"/>
      <c r="C159" s="44" t="s">
        <v>402</v>
      </c>
      <c r="D159" s="43" t="s">
        <v>473</v>
      </c>
      <c r="E159" s="43"/>
      <c r="F159" s="90" t="s">
        <v>453</v>
      </c>
      <c r="G159" s="43" t="s">
        <v>398</v>
      </c>
    </row>
    <row r="160" ht="27" customHeight="1" spans="1:7">
      <c r="A160" s="38"/>
      <c r="B160" s="41"/>
      <c r="C160" s="44" t="s">
        <v>404</v>
      </c>
      <c r="D160" s="43" t="s">
        <v>405</v>
      </c>
      <c r="E160" s="43"/>
      <c r="F160" s="98" t="s">
        <v>534</v>
      </c>
      <c r="G160" s="43" t="s">
        <v>398</v>
      </c>
    </row>
    <row r="161" ht="27" customHeight="1" spans="1:7">
      <c r="A161" s="38"/>
      <c r="B161" s="46" t="s">
        <v>406</v>
      </c>
      <c r="C161" s="41" t="s">
        <v>407</v>
      </c>
      <c r="D161" s="87" t="s">
        <v>535</v>
      </c>
      <c r="E161" s="88"/>
      <c r="F161" s="99" t="s">
        <v>536</v>
      </c>
      <c r="G161" s="43" t="s">
        <v>398</v>
      </c>
    </row>
    <row r="162" ht="27" customHeight="1" spans="1:7">
      <c r="A162" s="38"/>
      <c r="B162" s="49"/>
      <c r="C162" s="41" t="s">
        <v>410</v>
      </c>
      <c r="D162" s="100" t="s">
        <v>537</v>
      </c>
      <c r="E162" s="101"/>
      <c r="F162" s="99" t="s">
        <v>538</v>
      </c>
      <c r="G162" s="43" t="s">
        <v>398</v>
      </c>
    </row>
    <row r="163" ht="27" customHeight="1" spans="1:7">
      <c r="A163" s="38"/>
      <c r="B163" s="49"/>
      <c r="C163" s="41" t="s">
        <v>412</v>
      </c>
      <c r="D163" s="87" t="s">
        <v>539</v>
      </c>
      <c r="E163" s="88"/>
      <c r="F163" s="101" t="s">
        <v>540</v>
      </c>
      <c r="G163" s="43" t="s">
        <v>398</v>
      </c>
    </row>
    <row r="164" ht="27" customHeight="1" spans="1:7">
      <c r="A164" s="38"/>
      <c r="B164" s="49"/>
      <c r="C164" s="41" t="s">
        <v>414</v>
      </c>
      <c r="D164" s="100" t="s">
        <v>541</v>
      </c>
      <c r="E164" s="101"/>
      <c r="F164" s="101" t="s">
        <v>541</v>
      </c>
      <c r="G164" s="43" t="s">
        <v>398</v>
      </c>
    </row>
    <row r="165" ht="27" customHeight="1" spans="1:7">
      <c r="A165" s="38"/>
      <c r="B165" s="51"/>
      <c r="C165" s="41" t="s">
        <v>416</v>
      </c>
      <c r="D165" s="102" t="s">
        <v>542</v>
      </c>
      <c r="E165" s="103"/>
      <c r="F165" s="103" t="s">
        <v>543</v>
      </c>
      <c r="G165" s="43" t="s">
        <v>398</v>
      </c>
    </row>
    <row r="166" ht="39" customHeight="1" spans="1:7">
      <c r="A166" s="12" t="s">
        <v>419</v>
      </c>
      <c r="B166" s="41" t="s">
        <v>420</v>
      </c>
      <c r="C166" s="41" t="s">
        <v>421</v>
      </c>
      <c r="D166" s="47" t="s">
        <v>381</v>
      </c>
      <c r="E166" s="48"/>
      <c r="F166" s="41" t="s">
        <v>422</v>
      </c>
      <c r="G166" s="41"/>
    </row>
    <row r="167" ht="63" customHeight="1" spans="1:7">
      <c r="A167" s="12"/>
      <c r="B167" s="80" t="s">
        <v>544</v>
      </c>
      <c r="C167" s="41" t="s">
        <v>304</v>
      </c>
      <c r="D167" s="47">
        <v>5</v>
      </c>
      <c r="E167" s="48"/>
      <c r="F167" s="41" t="s">
        <v>423</v>
      </c>
      <c r="G167" s="41"/>
    </row>
    <row r="168" ht="32" customHeight="1" spans="1:7">
      <c r="A168" s="12"/>
      <c r="B168" s="76" t="s">
        <v>133</v>
      </c>
      <c r="C168" s="77"/>
      <c r="D168" s="47">
        <v>5</v>
      </c>
      <c r="E168" s="48"/>
      <c r="F168" s="76"/>
      <c r="G168" s="77"/>
    </row>
    <row r="169" ht="37" customHeight="1" spans="1:7">
      <c r="A169" s="52" t="s">
        <v>424</v>
      </c>
      <c r="B169" s="52"/>
      <c r="C169" s="52"/>
      <c r="D169" s="52"/>
      <c r="E169" s="52"/>
      <c r="F169" s="52"/>
      <c r="G169" s="52"/>
    </row>
    <row r="170" ht="52" customHeight="1" spans="1:7">
      <c r="A170" s="53" t="s">
        <v>425</v>
      </c>
      <c r="B170" s="54"/>
      <c r="C170" s="55"/>
      <c r="D170" s="55"/>
      <c r="E170" s="55"/>
      <c r="F170" s="55"/>
      <c r="G170" s="56"/>
    </row>
    <row r="171" s="3" customFormat="1" ht="44" customHeight="1" spans="1:7">
      <c r="A171" s="57" t="s">
        <v>545</v>
      </c>
      <c r="B171" s="57"/>
      <c r="C171" s="57"/>
      <c r="D171" s="57"/>
      <c r="E171" s="57"/>
      <c r="F171" s="57"/>
      <c r="G171" s="57"/>
    </row>
    <row r="172" ht="32" customHeight="1"/>
    <row r="173" ht="55" customHeight="1" spans="1:7">
      <c r="A173" s="59" t="s">
        <v>371</v>
      </c>
      <c r="B173" s="59"/>
      <c r="C173" s="59"/>
      <c r="D173" s="59"/>
      <c r="E173" s="59"/>
      <c r="F173" s="59"/>
      <c r="G173" s="59"/>
    </row>
    <row r="174" ht="26" customHeight="1" spans="1:7">
      <c r="A174" s="61" t="s">
        <v>372</v>
      </c>
      <c r="B174" s="61"/>
      <c r="C174" s="61"/>
      <c r="D174" s="62"/>
      <c r="E174" s="62"/>
      <c r="F174" s="63" t="s">
        <v>373</v>
      </c>
      <c r="G174" s="63"/>
    </row>
    <row r="175" ht="49" customHeight="1" spans="1:7">
      <c r="A175" s="12" t="s">
        <v>374</v>
      </c>
      <c r="B175" s="104" t="s">
        <v>546</v>
      </c>
      <c r="C175" s="105"/>
      <c r="D175" s="13" t="s">
        <v>376</v>
      </c>
      <c r="E175" s="65" t="s">
        <v>377</v>
      </c>
      <c r="F175" s="106" t="s">
        <v>547</v>
      </c>
      <c r="G175" s="106"/>
    </row>
    <row r="176" ht="29" customHeight="1" spans="1:7">
      <c r="A176" s="12" t="s">
        <v>379</v>
      </c>
      <c r="B176" s="13" t="s">
        <v>548</v>
      </c>
      <c r="C176" s="13"/>
      <c r="D176" s="13"/>
      <c r="E176" s="13" t="s">
        <v>381</v>
      </c>
      <c r="F176" s="65">
        <v>15</v>
      </c>
      <c r="G176" s="65"/>
    </row>
    <row r="177" ht="29" customHeight="1" spans="1:7">
      <c r="A177" s="13" t="s">
        <v>382</v>
      </c>
      <c r="B177" s="66" t="s">
        <v>383</v>
      </c>
      <c r="C177" s="67"/>
      <c r="D177" s="67"/>
      <c r="E177" s="67"/>
      <c r="F177" s="67"/>
      <c r="G177" s="68"/>
    </row>
    <row r="178" ht="49" customHeight="1" spans="1:7">
      <c r="A178" s="12" t="s">
        <v>384</v>
      </c>
      <c r="B178" s="28" t="s">
        <v>549</v>
      </c>
      <c r="C178" s="28"/>
      <c r="D178" s="28"/>
      <c r="E178" s="28"/>
      <c r="F178" s="28"/>
      <c r="G178" s="28"/>
    </row>
    <row r="179" ht="29" customHeight="1" spans="1:7">
      <c r="A179" s="12" t="s">
        <v>386</v>
      </c>
      <c r="B179" s="30" t="s">
        <v>550</v>
      </c>
      <c r="C179" s="30"/>
      <c r="D179" s="30"/>
      <c r="E179" s="30"/>
      <c r="F179" s="30"/>
      <c r="G179" s="30"/>
    </row>
    <row r="180" ht="36" customHeight="1" spans="1:7">
      <c r="A180" s="38" t="s">
        <v>388</v>
      </c>
      <c r="B180" s="38" t="s">
        <v>389</v>
      </c>
      <c r="C180" s="38" t="s">
        <v>390</v>
      </c>
      <c r="D180" s="39" t="s">
        <v>391</v>
      </c>
      <c r="E180" s="40"/>
      <c r="F180" s="38" t="s">
        <v>392</v>
      </c>
      <c r="G180" s="12" t="s">
        <v>393</v>
      </c>
    </row>
    <row r="181" ht="36" customHeight="1" spans="1:7">
      <c r="A181" s="38"/>
      <c r="B181" s="41" t="s">
        <v>394</v>
      </c>
      <c r="C181" s="44" t="s">
        <v>395</v>
      </c>
      <c r="D181" s="84" t="s">
        <v>551</v>
      </c>
      <c r="E181" s="85"/>
      <c r="F181" s="107" t="s">
        <v>552</v>
      </c>
      <c r="G181" s="43" t="s">
        <v>398</v>
      </c>
    </row>
    <row r="182" ht="36" customHeight="1" spans="1:7">
      <c r="A182" s="38"/>
      <c r="B182" s="41"/>
      <c r="C182" s="44" t="s">
        <v>399</v>
      </c>
      <c r="D182" s="87" t="s">
        <v>553</v>
      </c>
      <c r="E182" s="88"/>
      <c r="F182" s="108" t="s">
        <v>554</v>
      </c>
      <c r="G182" s="43" t="s">
        <v>398</v>
      </c>
    </row>
    <row r="183" ht="36" customHeight="1" spans="1:7">
      <c r="A183" s="38"/>
      <c r="B183" s="41"/>
      <c r="C183" s="44" t="s">
        <v>402</v>
      </c>
      <c r="D183" s="43" t="s">
        <v>473</v>
      </c>
      <c r="E183" s="43"/>
      <c r="F183" s="78" t="s">
        <v>453</v>
      </c>
      <c r="G183" s="43" t="s">
        <v>398</v>
      </c>
    </row>
    <row r="184" ht="36" customHeight="1" spans="1:7">
      <c r="A184" s="38"/>
      <c r="B184" s="41"/>
      <c r="C184" s="44" t="s">
        <v>404</v>
      </c>
      <c r="D184" s="43" t="s">
        <v>405</v>
      </c>
      <c r="E184" s="43"/>
      <c r="F184" s="91" t="s">
        <v>555</v>
      </c>
      <c r="G184" s="43" t="s">
        <v>398</v>
      </c>
    </row>
    <row r="185" ht="36" customHeight="1" spans="1:7">
      <c r="A185" s="38"/>
      <c r="B185" s="46" t="s">
        <v>406</v>
      </c>
      <c r="C185" s="41" t="s">
        <v>407</v>
      </c>
      <c r="D185" s="87" t="s">
        <v>556</v>
      </c>
      <c r="E185" s="88"/>
      <c r="F185" s="91" t="s">
        <v>557</v>
      </c>
      <c r="G185" s="43" t="s">
        <v>398</v>
      </c>
    </row>
    <row r="186" ht="36" customHeight="1" spans="1:7">
      <c r="A186" s="38"/>
      <c r="B186" s="49"/>
      <c r="C186" s="41" t="s">
        <v>410</v>
      </c>
      <c r="D186" s="87" t="s">
        <v>558</v>
      </c>
      <c r="E186" s="88"/>
      <c r="F186" s="91" t="s">
        <v>559</v>
      </c>
      <c r="G186" s="43" t="s">
        <v>398</v>
      </c>
    </row>
    <row r="187" ht="36" customHeight="1" spans="1:7">
      <c r="A187" s="38"/>
      <c r="B187" s="49"/>
      <c r="C187" s="41" t="s">
        <v>412</v>
      </c>
      <c r="D187" s="87" t="s">
        <v>560</v>
      </c>
      <c r="E187" s="88"/>
      <c r="F187" s="91" t="s">
        <v>511</v>
      </c>
      <c r="G187" s="43" t="s">
        <v>398</v>
      </c>
    </row>
    <row r="188" ht="36" customHeight="1" spans="1:7">
      <c r="A188" s="38"/>
      <c r="B188" s="49"/>
      <c r="C188" s="41" t="s">
        <v>414</v>
      </c>
      <c r="D188" s="109" t="s">
        <v>498</v>
      </c>
      <c r="E188" s="110"/>
      <c r="F188" s="111" t="s">
        <v>561</v>
      </c>
      <c r="G188" s="43" t="s">
        <v>398</v>
      </c>
    </row>
    <row r="189" ht="36" customHeight="1" spans="1:7">
      <c r="A189" s="38"/>
      <c r="B189" s="51"/>
      <c r="C189" s="41" t="s">
        <v>416</v>
      </c>
      <c r="D189" s="109" t="s">
        <v>542</v>
      </c>
      <c r="E189" s="110"/>
      <c r="F189" s="112" t="s">
        <v>562</v>
      </c>
      <c r="G189" s="43" t="s">
        <v>398</v>
      </c>
    </row>
    <row r="190" ht="27" customHeight="1" spans="1:7">
      <c r="A190" s="12" t="s">
        <v>419</v>
      </c>
      <c r="B190" s="41" t="s">
        <v>420</v>
      </c>
      <c r="C190" s="41" t="s">
        <v>421</v>
      </c>
      <c r="D190" s="47" t="s">
        <v>381</v>
      </c>
      <c r="E190" s="48"/>
      <c r="F190" s="41" t="s">
        <v>422</v>
      </c>
      <c r="G190" s="41"/>
    </row>
    <row r="191" ht="107" customHeight="1" spans="1:7">
      <c r="A191" s="12"/>
      <c r="B191" s="80" t="s">
        <v>563</v>
      </c>
      <c r="C191" s="41" t="s">
        <v>304</v>
      </c>
      <c r="D191" s="47">
        <v>15</v>
      </c>
      <c r="E191" s="48"/>
      <c r="F191" s="41" t="s">
        <v>423</v>
      </c>
      <c r="G191" s="41"/>
    </row>
    <row r="192" ht="23" customHeight="1" spans="1:7">
      <c r="A192" s="12"/>
      <c r="B192" s="76" t="s">
        <v>133</v>
      </c>
      <c r="C192" s="77"/>
      <c r="D192" s="47">
        <v>15</v>
      </c>
      <c r="E192" s="48"/>
      <c r="F192" s="76"/>
      <c r="G192" s="77"/>
    </row>
    <row r="193" ht="47" customHeight="1" spans="1:7">
      <c r="A193" s="52" t="s">
        <v>424</v>
      </c>
      <c r="B193" s="52"/>
      <c r="C193" s="52"/>
      <c r="D193" s="52"/>
      <c r="E193" s="52"/>
      <c r="F193" s="52"/>
      <c r="G193" s="52"/>
    </row>
    <row r="194" ht="55" customHeight="1" spans="1:7">
      <c r="A194" s="53" t="s">
        <v>425</v>
      </c>
      <c r="B194" s="54"/>
      <c r="C194" s="55"/>
      <c r="D194" s="55"/>
      <c r="E194" s="55"/>
      <c r="F194" s="55"/>
      <c r="G194" s="56"/>
    </row>
    <row r="195" s="3" customFormat="1" ht="46" customHeight="1" spans="1:7">
      <c r="A195" s="57" t="s">
        <v>564</v>
      </c>
      <c r="B195" s="57"/>
      <c r="C195" s="57"/>
      <c r="D195" s="57"/>
      <c r="E195" s="57"/>
      <c r="F195" s="57"/>
      <c r="G195" s="57"/>
    </row>
    <row r="196" ht="43" customHeight="1"/>
    <row r="197" ht="47" customHeight="1" spans="1:7">
      <c r="A197" s="59" t="s">
        <v>371</v>
      </c>
      <c r="B197" s="59"/>
      <c r="C197" s="59"/>
      <c r="D197" s="59"/>
      <c r="E197" s="59"/>
      <c r="F197" s="59"/>
      <c r="G197" s="59"/>
    </row>
    <row r="198" ht="31" customHeight="1" spans="1:7">
      <c r="A198" s="61" t="s">
        <v>372</v>
      </c>
      <c r="B198" s="61"/>
      <c r="C198" s="61"/>
      <c r="D198" s="62"/>
      <c r="E198" s="62"/>
      <c r="F198" s="63" t="s">
        <v>373</v>
      </c>
      <c r="G198" s="63"/>
    </row>
    <row r="199" ht="54" customHeight="1" spans="1:7">
      <c r="A199" s="12" t="s">
        <v>374</v>
      </c>
      <c r="B199" s="113" t="s">
        <v>565</v>
      </c>
      <c r="C199" s="114"/>
      <c r="D199" s="13" t="s">
        <v>376</v>
      </c>
      <c r="E199" s="65" t="s">
        <v>377</v>
      </c>
      <c r="F199" s="65" t="s">
        <v>566</v>
      </c>
      <c r="G199" s="65"/>
    </row>
    <row r="200" ht="33" customHeight="1" spans="1:7">
      <c r="A200" s="12" t="s">
        <v>379</v>
      </c>
      <c r="B200" s="13" t="s">
        <v>567</v>
      </c>
      <c r="C200" s="13"/>
      <c r="D200" s="13"/>
      <c r="E200" s="13" t="s">
        <v>381</v>
      </c>
      <c r="F200" s="65">
        <v>16</v>
      </c>
      <c r="G200" s="65"/>
    </row>
    <row r="201" ht="33" customHeight="1" spans="1:7">
      <c r="A201" s="13" t="s">
        <v>382</v>
      </c>
      <c r="B201" s="66" t="s">
        <v>383</v>
      </c>
      <c r="C201" s="67"/>
      <c r="D201" s="67"/>
      <c r="E201" s="67"/>
      <c r="F201" s="67"/>
      <c r="G201" s="68"/>
    </row>
    <row r="202" ht="54" customHeight="1" spans="1:7">
      <c r="A202" s="12" t="s">
        <v>384</v>
      </c>
      <c r="B202" s="28" t="s">
        <v>568</v>
      </c>
      <c r="C202" s="28"/>
      <c r="D202" s="28"/>
      <c r="E202" s="28"/>
      <c r="F202" s="28"/>
      <c r="G202" s="28"/>
    </row>
    <row r="203" ht="49" customHeight="1" spans="1:7">
      <c r="A203" s="12" t="s">
        <v>386</v>
      </c>
      <c r="B203" s="28" t="s">
        <v>569</v>
      </c>
      <c r="C203" s="28"/>
      <c r="D203" s="28"/>
      <c r="E203" s="28"/>
      <c r="F203" s="28"/>
      <c r="G203" s="28"/>
    </row>
    <row r="204" ht="33" customHeight="1" spans="1:7">
      <c r="A204" s="38" t="s">
        <v>388</v>
      </c>
      <c r="B204" s="38" t="s">
        <v>389</v>
      </c>
      <c r="C204" s="38" t="s">
        <v>390</v>
      </c>
      <c r="D204" s="39" t="s">
        <v>391</v>
      </c>
      <c r="E204" s="40"/>
      <c r="F204" s="38" t="s">
        <v>392</v>
      </c>
      <c r="G204" s="12" t="s">
        <v>393</v>
      </c>
    </row>
    <row r="205" ht="33" customHeight="1" spans="1:7">
      <c r="A205" s="38"/>
      <c r="B205" s="41" t="s">
        <v>394</v>
      </c>
      <c r="C205" s="44" t="s">
        <v>395</v>
      </c>
      <c r="D205" s="115" t="s">
        <v>570</v>
      </c>
      <c r="E205" s="116"/>
      <c r="F205" s="117">
        <v>1</v>
      </c>
      <c r="G205" s="43" t="s">
        <v>398</v>
      </c>
    </row>
    <row r="206" ht="33" customHeight="1" spans="1:7">
      <c r="A206" s="38"/>
      <c r="B206" s="41"/>
      <c r="C206" s="44" t="s">
        <v>399</v>
      </c>
      <c r="D206" s="118" t="s">
        <v>571</v>
      </c>
      <c r="E206" s="119"/>
      <c r="F206" s="72" t="s">
        <v>572</v>
      </c>
      <c r="G206" s="43" t="s">
        <v>398</v>
      </c>
    </row>
    <row r="207" ht="33" customHeight="1" spans="1:7">
      <c r="A207" s="38"/>
      <c r="B207" s="41"/>
      <c r="C207" s="44" t="s">
        <v>402</v>
      </c>
      <c r="D207" s="43" t="s">
        <v>473</v>
      </c>
      <c r="E207" s="43"/>
      <c r="F207" s="78" t="s">
        <v>453</v>
      </c>
      <c r="G207" s="43" t="s">
        <v>398</v>
      </c>
    </row>
    <row r="208" ht="33" customHeight="1" spans="1:7">
      <c r="A208" s="38"/>
      <c r="B208" s="41"/>
      <c r="C208" s="44" t="s">
        <v>404</v>
      </c>
      <c r="D208" s="43" t="s">
        <v>405</v>
      </c>
      <c r="E208" s="43"/>
      <c r="F208" s="72" t="s">
        <v>573</v>
      </c>
      <c r="G208" s="43" t="s">
        <v>398</v>
      </c>
    </row>
    <row r="209" ht="33" customHeight="1" spans="1:7">
      <c r="A209" s="38"/>
      <c r="B209" s="46" t="s">
        <v>406</v>
      </c>
      <c r="C209" s="41" t="s">
        <v>407</v>
      </c>
      <c r="D209" s="118" t="s">
        <v>574</v>
      </c>
      <c r="E209" s="119"/>
      <c r="F209" s="70" t="s">
        <v>575</v>
      </c>
      <c r="G209" s="43" t="s">
        <v>398</v>
      </c>
    </row>
    <row r="210" ht="33" customHeight="1" spans="1:7">
      <c r="A210" s="38"/>
      <c r="B210" s="49"/>
      <c r="C210" s="41" t="s">
        <v>410</v>
      </c>
      <c r="D210" s="120" t="s">
        <v>576</v>
      </c>
      <c r="E210" s="121"/>
      <c r="F210" s="122" t="s">
        <v>577</v>
      </c>
      <c r="G210" s="43" t="s">
        <v>398</v>
      </c>
    </row>
    <row r="211" ht="33" customHeight="1" spans="1:7">
      <c r="A211" s="38"/>
      <c r="B211" s="49"/>
      <c r="C211" s="41" t="s">
        <v>412</v>
      </c>
      <c r="D211" s="120" t="s">
        <v>578</v>
      </c>
      <c r="E211" s="121"/>
      <c r="F211" s="122" t="s">
        <v>579</v>
      </c>
      <c r="G211" s="43" t="s">
        <v>398</v>
      </c>
    </row>
    <row r="212" ht="33" customHeight="1" spans="1:7">
      <c r="A212" s="38"/>
      <c r="B212" s="49"/>
      <c r="C212" s="41" t="s">
        <v>414</v>
      </c>
      <c r="D212" s="120" t="s">
        <v>580</v>
      </c>
      <c r="E212" s="121"/>
      <c r="F212" s="122" t="s">
        <v>581</v>
      </c>
      <c r="G212" s="43" t="s">
        <v>398</v>
      </c>
    </row>
    <row r="213" ht="33" customHeight="1" spans="1:7">
      <c r="A213" s="38"/>
      <c r="B213" s="51"/>
      <c r="C213" s="41" t="s">
        <v>416</v>
      </c>
      <c r="D213" s="120" t="s">
        <v>417</v>
      </c>
      <c r="E213" s="121"/>
      <c r="F213" s="71" t="s">
        <v>582</v>
      </c>
      <c r="G213" s="43" t="s">
        <v>398</v>
      </c>
    </row>
    <row r="214" ht="28" customHeight="1" spans="1:7">
      <c r="A214" s="12" t="s">
        <v>419</v>
      </c>
      <c r="B214" s="41" t="s">
        <v>420</v>
      </c>
      <c r="C214" s="41" t="s">
        <v>421</v>
      </c>
      <c r="D214" s="47" t="s">
        <v>381</v>
      </c>
      <c r="E214" s="48"/>
      <c r="F214" s="41" t="s">
        <v>422</v>
      </c>
      <c r="G214" s="41"/>
    </row>
    <row r="215" ht="82" customHeight="1" spans="1:7">
      <c r="A215" s="12"/>
      <c r="B215" s="80" t="s">
        <v>583</v>
      </c>
      <c r="C215" s="41" t="s">
        <v>304</v>
      </c>
      <c r="D215" s="47">
        <v>16</v>
      </c>
      <c r="E215" s="48"/>
      <c r="F215" s="41" t="s">
        <v>423</v>
      </c>
      <c r="G215" s="41"/>
    </row>
    <row r="216" ht="27" customHeight="1" spans="1:7">
      <c r="A216" s="12"/>
      <c r="B216" s="76" t="s">
        <v>133</v>
      </c>
      <c r="C216" s="77"/>
      <c r="D216" s="47">
        <v>16</v>
      </c>
      <c r="E216" s="48"/>
      <c r="F216" s="76"/>
      <c r="G216" s="77"/>
    </row>
    <row r="217" ht="45" customHeight="1" spans="1:7">
      <c r="A217" s="52" t="s">
        <v>424</v>
      </c>
      <c r="B217" s="52"/>
      <c r="C217" s="52"/>
      <c r="D217" s="52"/>
      <c r="E217" s="52"/>
      <c r="F217" s="52"/>
      <c r="G217" s="52"/>
    </row>
    <row r="218" ht="55" customHeight="1" spans="1:7">
      <c r="A218" s="53" t="s">
        <v>425</v>
      </c>
      <c r="B218" s="54"/>
      <c r="C218" s="55"/>
      <c r="D218" s="55"/>
      <c r="E218" s="55"/>
      <c r="F218" s="55"/>
      <c r="G218" s="56"/>
    </row>
    <row r="219" s="3" customFormat="1" ht="41" customHeight="1" spans="1:7">
      <c r="A219" s="57" t="s">
        <v>584</v>
      </c>
      <c r="B219" s="57"/>
      <c r="C219" s="57"/>
      <c r="D219" s="57"/>
      <c r="E219" s="57"/>
      <c r="F219" s="57"/>
      <c r="G219" s="57"/>
    </row>
    <row r="221" ht="46" customHeight="1" spans="1:7">
      <c r="A221" s="59" t="s">
        <v>371</v>
      </c>
      <c r="B221" s="59"/>
      <c r="C221" s="59"/>
      <c r="D221" s="59"/>
      <c r="E221" s="59"/>
      <c r="F221" s="59"/>
      <c r="G221" s="59"/>
    </row>
    <row r="222" ht="37" customHeight="1" spans="1:7">
      <c r="A222" s="61" t="s">
        <v>372</v>
      </c>
      <c r="B222" s="61"/>
      <c r="C222" s="61"/>
      <c r="D222" s="62"/>
      <c r="E222" s="62"/>
      <c r="F222" s="63" t="s">
        <v>373</v>
      </c>
      <c r="G222" s="63"/>
    </row>
    <row r="223" ht="33" customHeight="1" spans="1:7">
      <c r="A223" s="12" t="s">
        <v>374</v>
      </c>
      <c r="B223" s="13" t="s">
        <v>585</v>
      </c>
      <c r="C223" s="64"/>
      <c r="D223" s="13" t="s">
        <v>376</v>
      </c>
      <c r="E223" s="65" t="s">
        <v>377</v>
      </c>
      <c r="F223" s="65" t="s">
        <v>586</v>
      </c>
      <c r="G223" s="65"/>
    </row>
    <row r="224" ht="33" customHeight="1" spans="1:7">
      <c r="A224" s="12" t="s">
        <v>379</v>
      </c>
      <c r="B224" s="13" t="s">
        <v>587</v>
      </c>
      <c r="C224" s="13"/>
      <c r="D224" s="13"/>
      <c r="E224" s="13" t="s">
        <v>381</v>
      </c>
      <c r="F224" s="65">
        <v>37.82</v>
      </c>
      <c r="G224" s="65"/>
    </row>
    <row r="225" ht="33" customHeight="1" spans="1:7">
      <c r="A225" s="13" t="s">
        <v>382</v>
      </c>
      <c r="B225" s="66" t="s">
        <v>383</v>
      </c>
      <c r="C225" s="67"/>
      <c r="D225" s="67"/>
      <c r="E225" s="67"/>
      <c r="F225" s="67"/>
      <c r="G225" s="68"/>
    </row>
    <row r="226" ht="33" customHeight="1" spans="1:7">
      <c r="A226" s="12" t="s">
        <v>384</v>
      </c>
      <c r="B226" s="30" t="s">
        <v>588</v>
      </c>
      <c r="C226" s="30"/>
      <c r="D226" s="30"/>
      <c r="E226" s="30"/>
      <c r="F226" s="30"/>
      <c r="G226" s="30"/>
    </row>
    <row r="227" ht="33" customHeight="1" spans="1:7">
      <c r="A227" s="12" t="s">
        <v>386</v>
      </c>
      <c r="B227" s="30" t="s">
        <v>588</v>
      </c>
      <c r="C227" s="30"/>
      <c r="D227" s="30"/>
      <c r="E227" s="30"/>
      <c r="F227" s="30"/>
      <c r="G227" s="30"/>
    </row>
    <row r="228" ht="39" customHeight="1" spans="1:7">
      <c r="A228" s="38" t="s">
        <v>388</v>
      </c>
      <c r="B228" s="38" t="s">
        <v>389</v>
      </c>
      <c r="C228" s="38" t="s">
        <v>390</v>
      </c>
      <c r="D228" s="39" t="s">
        <v>391</v>
      </c>
      <c r="E228" s="40"/>
      <c r="F228" s="38" t="s">
        <v>392</v>
      </c>
      <c r="G228" s="12" t="s">
        <v>393</v>
      </c>
    </row>
    <row r="229" ht="39" customHeight="1" spans="1:7">
      <c r="A229" s="38"/>
      <c r="B229" s="41" t="s">
        <v>394</v>
      </c>
      <c r="C229" s="44" t="s">
        <v>395</v>
      </c>
      <c r="D229" s="84" t="s">
        <v>589</v>
      </c>
      <c r="E229" s="85"/>
      <c r="F229" s="45" t="s">
        <v>552</v>
      </c>
      <c r="G229" s="43" t="s">
        <v>398</v>
      </c>
    </row>
    <row r="230" ht="39" customHeight="1" spans="1:7">
      <c r="A230" s="38"/>
      <c r="B230" s="41"/>
      <c r="C230" s="44" t="s">
        <v>399</v>
      </c>
      <c r="D230" s="123" t="s">
        <v>571</v>
      </c>
      <c r="E230" s="124"/>
      <c r="F230" s="125" t="s">
        <v>590</v>
      </c>
      <c r="G230" s="43" t="s">
        <v>398</v>
      </c>
    </row>
    <row r="231" ht="39" customHeight="1" spans="1:7">
      <c r="A231" s="38"/>
      <c r="B231" s="41"/>
      <c r="C231" s="44" t="s">
        <v>402</v>
      </c>
      <c r="D231" s="43" t="s">
        <v>473</v>
      </c>
      <c r="E231" s="43"/>
      <c r="F231" s="90" t="s">
        <v>453</v>
      </c>
      <c r="G231" s="43" t="s">
        <v>398</v>
      </c>
    </row>
    <row r="232" ht="39" customHeight="1" spans="1:7">
      <c r="A232" s="38"/>
      <c r="B232" s="41"/>
      <c r="C232" s="44" t="s">
        <v>404</v>
      </c>
      <c r="D232" s="43" t="s">
        <v>405</v>
      </c>
      <c r="E232" s="43"/>
      <c r="F232" s="91" t="s">
        <v>591</v>
      </c>
      <c r="G232" s="43" t="s">
        <v>398</v>
      </c>
    </row>
    <row r="233" ht="39" customHeight="1" spans="1:7">
      <c r="A233" s="38"/>
      <c r="B233" s="46" t="s">
        <v>406</v>
      </c>
      <c r="C233" s="41" t="s">
        <v>407</v>
      </c>
      <c r="D233" s="123" t="s">
        <v>574</v>
      </c>
      <c r="E233" s="124"/>
      <c r="F233" s="125" t="s">
        <v>592</v>
      </c>
      <c r="G233" s="43" t="s">
        <v>398</v>
      </c>
    </row>
    <row r="234" ht="39" customHeight="1" spans="1:7">
      <c r="A234" s="38"/>
      <c r="B234" s="49"/>
      <c r="C234" s="41" t="s">
        <v>410</v>
      </c>
      <c r="D234" s="87" t="s">
        <v>576</v>
      </c>
      <c r="E234" s="88"/>
      <c r="F234" s="91" t="s">
        <v>593</v>
      </c>
      <c r="G234" s="43" t="s">
        <v>398</v>
      </c>
    </row>
    <row r="235" ht="39" customHeight="1" spans="1:7">
      <c r="A235" s="38"/>
      <c r="B235" s="49"/>
      <c r="C235" s="41" t="s">
        <v>412</v>
      </c>
      <c r="D235" s="87" t="s">
        <v>578</v>
      </c>
      <c r="E235" s="88"/>
      <c r="F235" s="91" t="s">
        <v>594</v>
      </c>
      <c r="G235" s="43" t="s">
        <v>398</v>
      </c>
    </row>
    <row r="236" ht="39" customHeight="1" spans="1:7">
      <c r="A236" s="38"/>
      <c r="B236" s="49"/>
      <c r="C236" s="41" t="s">
        <v>414</v>
      </c>
      <c r="D236" s="87" t="s">
        <v>580</v>
      </c>
      <c r="E236" s="88"/>
      <c r="F236" s="91" t="s">
        <v>581</v>
      </c>
      <c r="G236" s="43" t="s">
        <v>398</v>
      </c>
    </row>
    <row r="237" ht="39" customHeight="1" spans="1:7">
      <c r="A237" s="38"/>
      <c r="B237" s="51"/>
      <c r="C237" s="41" t="s">
        <v>416</v>
      </c>
      <c r="D237" s="87" t="s">
        <v>417</v>
      </c>
      <c r="E237" s="88"/>
      <c r="F237" s="75" t="s">
        <v>582</v>
      </c>
      <c r="G237" s="43" t="s">
        <v>398</v>
      </c>
    </row>
    <row r="238" ht="40" customHeight="1" spans="1:7">
      <c r="A238" s="12" t="s">
        <v>419</v>
      </c>
      <c r="B238" s="41" t="s">
        <v>420</v>
      </c>
      <c r="C238" s="41" t="s">
        <v>421</v>
      </c>
      <c r="D238" s="47" t="s">
        <v>381</v>
      </c>
      <c r="E238" s="48"/>
      <c r="F238" s="41" t="s">
        <v>422</v>
      </c>
      <c r="G238" s="41"/>
    </row>
    <row r="239" ht="69" customHeight="1" spans="1:7">
      <c r="A239" s="12"/>
      <c r="B239" s="80" t="s">
        <v>595</v>
      </c>
      <c r="C239" s="41" t="s">
        <v>596</v>
      </c>
      <c r="D239" s="47">
        <v>37.82</v>
      </c>
      <c r="E239" s="48"/>
      <c r="F239" s="41" t="s">
        <v>423</v>
      </c>
      <c r="G239" s="41"/>
    </row>
    <row r="240" ht="27" customHeight="1" spans="1:7">
      <c r="A240" s="12"/>
      <c r="B240" s="76" t="s">
        <v>133</v>
      </c>
      <c r="C240" s="77"/>
      <c r="D240" s="47">
        <v>37.82</v>
      </c>
      <c r="E240" s="48"/>
      <c r="F240" s="76"/>
      <c r="G240" s="77"/>
    </row>
    <row r="241" ht="48" customHeight="1" spans="1:7">
      <c r="A241" s="52" t="s">
        <v>424</v>
      </c>
      <c r="B241" s="52"/>
      <c r="C241" s="52"/>
      <c r="D241" s="52"/>
      <c r="E241" s="52"/>
      <c r="F241" s="52"/>
      <c r="G241" s="52"/>
    </row>
    <row r="242" ht="49" customHeight="1" spans="1:7">
      <c r="A242" s="53" t="s">
        <v>425</v>
      </c>
      <c r="B242" s="54"/>
      <c r="C242" s="55"/>
      <c r="D242" s="55"/>
      <c r="E242" s="55"/>
      <c r="F242" s="55"/>
      <c r="G242" s="56"/>
    </row>
    <row r="243" s="3" customFormat="1" ht="52" customHeight="1" spans="1:7">
      <c r="A243" s="57" t="s">
        <v>584</v>
      </c>
      <c r="B243" s="57"/>
      <c r="C243" s="57"/>
      <c r="D243" s="57"/>
      <c r="E243" s="57"/>
      <c r="F243" s="57"/>
      <c r="G243" s="57"/>
    </row>
    <row r="244" ht="37" customHeight="1"/>
    <row r="245" ht="55" customHeight="1" spans="1:7">
      <c r="A245" s="59" t="s">
        <v>371</v>
      </c>
      <c r="B245" s="59"/>
      <c r="C245" s="59"/>
      <c r="D245" s="59"/>
      <c r="E245" s="59"/>
      <c r="F245" s="59"/>
      <c r="G245" s="59"/>
    </row>
    <row r="246" ht="37" customHeight="1" spans="1:7">
      <c r="A246" s="61" t="s">
        <v>372</v>
      </c>
      <c r="B246" s="61"/>
      <c r="C246" s="61"/>
      <c r="D246" s="62"/>
      <c r="E246" s="62"/>
      <c r="F246" s="63" t="s">
        <v>373</v>
      </c>
      <c r="G246" s="63"/>
    </row>
    <row r="247" ht="39" customHeight="1" spans="1:7">
      <c r="A247" s="12" t="s">
        <v>374</v>
      </c>
      <c r="B247" s="92" t="s">
        <v>597</v>
      </c>
      <c r="C247" s="93"/>
      <c r="D247" s="13" t="s">
        <v>376</v>
      </c>
      <c r="E247" s="65" t="s">
        <v>377</v>
      </c>
      <c r="F247" s="65" t="s">
        <v>598</v>
      </c>
      <c r="G247" s="65"/>
    </row>
    <row r="248" ht="39" customHeight="1" spans="1:7">
      <c r="A248" s="12" t="s">
        <v>379</v>
      </c>
      <c r="B248" s="13" t="s">
        <v>527</v>
      </c>
      <c r="C248" s="13"/>
      <c r="D248" s="13"/>
      <c r="E248" s="13" t="s">
        <v>381</v>
      </c>
      <c r="F248" s="65">
        <v>5</v>
      </c>
      <c r="G248" s="65"/>
    </row>
    <row r="249" ht="39" customHeight="1" spans="1:7">
      <c r="A249" s="13" t="s">
        <v>382</v>
      </c>
      <c r="B249" s="66" t="s">
        <v>383</v>
      </c>
      <c r="C249" s="67"/>
      <c r="D249" s="67"/>
      <c r="E249" s="67"/>
      <c r="F249" s="67"/>
      <c r="G249" s="68"/>
    </row>
    <row r="250" ht="39" customHeight="1" spans="1:7">
      <c r="A250" s="12" t="s">
        <v>384</v>
      </c>
      <c r="B250" s="30" t="s">
        <v>599</v>
      </c>
      <c r="C250" s="30"/>
      <c r="D250" s="30"/>
      <c r="E250" s="30"/>
      <c r="F250" s="30"/>
      <c r="G250" s="30"/>
    </row>
    <row r="251" ht="39" customHeight="1" spans="1:7">
      <c r="A251" s="12" t="s">
        <v>386</v>
      </c>
      <c r="B251" s="30" t="s">
        <v>600</v>
      </c>
      <c r="C251" s="30"/>
      <c r="D251" s="30"/>
      <c r="E251" s="30"/>
      <c r="F251" s="30"/>
      <c r="G251" s="30"/>
    </row>
    <row r="252" ht="30" customHeight="1" spans="1:7">
      <c r="A252" s="38" t="s">
        <v>388</v>
      </c>
      <c r="B252" s="38" t="s">
        <v>389</v>
      </c>
      <c r="C252" s="38" t="s">
        <v>390</v>
      </c>
      <c r="D252" s="39" t="s">
        <v>391</v>
      </c>
      <c r="E252" s="40"/>
      <c r="F252" s="38" t="s">
        <v>392</v>
      </c>
      <c r="G252" s="12" t="s">
        <v>393</v>
      </c>
    </row>
    <row r="253" ht="30" customHeight="1" spans="1:7">
      <c r="A253" s="38"/>
      <c r="B253" s="41" t="s">
        <v>394</v>
      </c>
      <c r="C253" s="44" t="s">
        <v>395</v>
      </c>
      <c r="D253" s="94" t="s">
        <v>601</v>
      </c>
      <c r="E253" s="95"/>
      <c r="F253" s="126" t="s">
        <v>602</v>
      </c>
      <c r="G253" s="43" t="s">
        <v>398</v>
      </c>
    </row>
    <row r="254" ht="30" customHeight="1" spans="1:7">
      <c r="A254" s="38"/>
      <c r="B254" s="41"/>
      <c r="C254" s="44" t="s">
        <v>399</v>
      </c>
      <c r="D254" s="97" t="s">
        <v>603</v>
      </c>
      <c r="E254" s="98"/>
      <c r="F254" s="127" t="s">
        <v>604</v>
      </c>
      <c r="G254" s="43" t="s">
        <v>398</v>
      </c>
    </row>
    <row r="255" ht="30" customHeight="1" spans="1:7">
      <c r="A255" s="38"/>
      <c r="B255" s="41"/>
      <c r="C255" s="44" t="s">
        <v>402</v>
      </c>
      <c r="D255" s="43" t="s">
        <v>473</v>
      </c>
      <c r="E255" s="43"/>
      <c r="F255" s="78" t="s">
        <v>453</v>
      </c>
      <c r="G255" s="43" t="s">
        <v>398</v>
      </c>
    </row>
    <row r="256" ht="30" customHeight="1" spans="1:7">
      <c r="A256" s="38"/>
      <c r="B256" s="41"/>
      <c r="C256" s="44" t="s">
        <v>404</v>
      </c>
      <c r="D256" s="43" t="s">
        <v>405</v>
      </c>
      <c r="E256" s="43"/>
      <c r="F256" s="110" t="s">
        <v>534</v>
      </c>
      <c r="G256" s="43" t="s">
        <v>398</v>
      </c>
    </row>
    <row r="257" ht="30" customHeight="1" spans="1:7">
      <c r="A257" s="38"/>
      <c r="B257" s="46" t="s">
        <v>406</v>
      </c>
      <c r="C257" s="41" t="s">
        <v>407</v>
      </c>
      <c r="D257" s="87" t="s">
        <v>605</v>
      </c>
      <c r="E257" s="88"/>
      <c r="F257" s="128" t="s">
        <v>606</v>
      </c>
      <c r="G257" s="43" t="s">
        <v>398</v>
      </c>
    </row>
    <row r="258" ht="30" customHeight="1" spans="1:7">
      <c r="A258" s="38"/>
      <c r="B258" s="49"/>
      <c r="C258" s="41" t="s">
        <v>410</v>
      </c>
      <c r="D258" s="100" t="s">
        <v>537</v>
      </c>
      <c r="E258" s="101"/>
      <c r="F258" s="128" t="s">
        <v>607</v>
      </c>
      <c r="G258" s="43" t="s">
        <v>398</v>
      </c>
    </row>
    <row r="259" ht="30" customHeight="1" spans="1:7">
      <c r="A259" s="38"/>
      <c r="B259" s="49"/>
      <c r="C259" s="41" t="s">
        <v>412</v>
      </c>
      <c r="D259" s="87" t="s">
        <v>608</v>
      </c>
      <c r="E259" s="88"/>
      <c r="F259" s="129" t="s">
        <v>540</v>
      </c>
      <c r="G259" s="43" t="s">
        <v>398</v>
      </c>
    </row>
    <row r="260" ht="30" customHeight="1" spans="1:7">
      <c r="A260" s="38"/>
      <c r="B260" s="49"/>
      <c r="C260" s="41" t="s">
        <v>414</v>
      </c>
      <c r="D260" s="100" t="s">
        <v>609</v>
      </c>
      <c r="E260" s="101"/>
      <c r="F260" s="103" t="s">
        <v>543</v>
      </c>
      <c r="G260" s="43" t="s">
        <v>398</v>
      </c>
    </row>
    <row r="261" ht="30" customHeight="1" spans="1:7">
      <c r="A261" s="38"/>
      <c r="B261" s="51"/>
      <c r="C261" s="41" t="s">
        <v>416</v>
      </c>
      <c r="D261" s="102" t="s">
        <v>542</v>
      </c>
      <c r="E261" s="103"/>
      <c r="F261" s="130" t="s">
        <v>418</v>
      </c>
      <c r="G261" s="43" t="s">
        <v>398</v>
      </c>
    </row>
    <row r="262" ht="35" customHeight="1" spans="1:7">
      <c r="A262" s="12" t="s">
        <v>419</v>
      </c>
      <c r="B262" s="41" t="s">
        <v>420</v>
      </c>
      <c r="C262" s="41" t="s">
        <v>421</v>
      </c>
      <c r="D262" s="47" t="s">
        <v>381</v>
      </c>
      <c r="E262" s="48"/>
      <c r="F262" s="41" t="s">
        <v>422</v>
      </c>
      <c r="G262" s="41"/>
    </row>
    <row r="263" ht="82" customHeight="1" spans="1:7">
      <c r="A263" s="12"/>
      <c r="B263" s="80" t="s">
        <v>610</v>
      </c>
      <c r="C263" s="41" t="s">
        <v>304</v>
      </c>
      <c r="D263" s="47">
        <v>5</v>
      </c>
      <c r="E263" s="48"/>
      <c r="F263" s="41" t="s">
        <v>423</v>
      </c>
      <c r="G263" s="41"/>
    </row>
    <row r="264" ht="29" customHeight="1" spans="1:7">
      <c r="A264" s="12"/>
      <c r="B264" s="76" t="s">
        <v>133</v>
      </c>
      <c r="C264" s="77"/>
      <c r="D264" s="47">
        <v>5</v>
      </c>
      <c r="E264" s="48"/>
      <c r="F264" s="76"/>
      <c r="G264" s="77"/>
    </row>
    <row r="265" ht="57" customHeight="1" spans="1:7">
      <c r="A265" s="52" t="s">
        <v>424</v>
      </c>
      <c r="B265" s="52"/>
      <c r="C265" s="52"/>
      <c r="D265" s="52"/>
      <c r="E265" s="52"/>
      <c r="F265" s="52"/>
      <c r="G265" s="52"/>
    </row>
    <row r="266" ht="57" customHeight="1" spans="1:7">
      <c r="A266" s="53" t="s">
        <v>425</v>
      </c>
      <c r="B266" s="54"/>
      <c r="C266" s="55"/>
      <c r="D266" s="55"/>
      <c r="E266" s="55"/>
      <c r="F266" s="55"/>
      <c r="G266" s="56"/>
    </row>
    <row r="267" s="3" customFormat="1" ht="50" customHeight="1" spans="1:7">
      <c r="A267" s="57" t="s">
        <v>611</v>
      </c>
      <c r="B267" s="57"/>
      <c r="C267" s="57"/>
      <c r="D267" s="57"/>
      <c r="E267" s="57"/>
      <c r="F267" s="57"/>
      <c r="G267" s="57"/>
    </row>
    <row r="268" ht="39" customHeight="1"/>
    <row r="269" ht="51" customHeight="1" spans="1:7">
      <c r="A269" s="59" t="s">
        <v>371</v>
      </c>
      <c r="B269" s="59"/>
      <c r="C269" s="59"/>
      <c r="D269" s="59"/>
      <c r="E269" s="59"/>
      <c r="F269" s="59"/>
      <c r="G269" s="59"/>
    </row>
    <row r="270" ht="42" customHeight="1" spans="1:7">
      <c r="A270" s="61" t="s">
        <v>372</v>
      </c>
      <c r="B270" s="61"/>
      <c r="C270" s="61"/>
      <c r="D270" s="62"/>
      <c r="E270" s="62"/>
      <c r="F270" s="63" t="s">
        <v>373</v>
      </c>
      <c r="G270" s="63"/>
    </row>
    <row r="271" ht="36" customHeight="1" spans="1:7">
      <c r="A271" s="12" t="s">
        <v>374</v>
      </c>
      <c r="B271" s="13" t="s">
        <v>612</v>
      </c>
      <c r="C271" s="64"/>
      <c r="D271" s="13" t="s">
        <v>376</v>
      </c>
      <c r="E271" s="65" t="s">
        <v>377</v>
      </c>
      <c r="F271" s="65" t="s">
        <v>613</v>
      </c>
      <c r="G271" s="65"/>
    </row>
    <row r="272" ht="36" customHeight="1" spans="1:7">
      <c r="A272" s="12" t="s">
        <v>379</v>
      </c>
      <c r="B272" s="13" t="s">
        <v>614</v>
      </c>
      <c r="C272" s="13"/>
      <c r="D272" s="13"/>
      <c r="E272" s="13" t="s">
        <v>381</v>
      </c>
      <c r="F272" s="65">
        <v>12</v>
      </c>
      <c r="G272" s="65"/>
    </row>
    <row r="273" ht="36" customHeight="1" spans="1:7">
      <c r="A273" s="13" t="s">
        <v>382</v>
      </c>
      <c r="B273" s="66" t="s">
        <v>383</v>
      </c>
      <c r="C273" s="67"/>
      <c r="D273" s="67"/>
      <c r="E273" s="67"/>
      <c r="F273" s="67"/>
      <c r="G273" s="68"/>
    </row>
    <row r="274" ht="36" customHeight="1" spans="1:7">
      <c r="A274" s="12" t="s">
        <v>384</v>
      </c>
      <c r="B274" s="30" t="s">
        <v>615</v>
      </c>
      <c r="C274" s="30"/>
      <c r="D274" s="30"/>
      <c r="E274" s="30"/>
      <c r="F274" s="30"/>
      <c r="G274" s="30"/>
    </row>
    <row r="275" ht="36" customHeight="1" spans="1:7">
      <c r="A275" s="12" t="s">
        <v>386</v>
      </c>
      <c r="B275" s="30" t="s">
        <v>616</v>
      </c>
      <c r="C275" s="30"/>
      <c r="D275" s="30"/>
      <c r="E275" s="30"/>
      <c r="F275" s="30"/>
      <c r="G275" s="30"/>
    </row>
    <row r="276" ht="36" customHeight="1" spans="1:7">
      <c r="A276" s="38" t="s">
        <v>388</v>
      </c>
      <c r="B276" s="38" t="s">
        <v>389</v>
      </c>
      <c r="C276" s="38" t="s">
        <v>390</v>
      </c>
      <c r="D276" s="39" t="s">
        <v>391</v>
      </c>
      <c r="E276" s="40"/>
      <c r="F276" s="38" t="s">
        <v>392</v>
      </c>
      <c r="G276" s="12" t="s">
        <v>393</v>
      </c>
    </row>
    <row r="277" ht="36" customHeight="1" spans="1:7">
      <c r="A277" s="38"/>
      <c r="B277" s="41" t="s">
        <v>394</v>
      </c>
      <c r="C277" s="44" t="s">
        <v>395</v>
      </c>
      <c r="D277" s="43" t="s">
        <v>617</v>
      </c>
      <c r="E277" s="43"/>
      <c r="F277" s="69" t="s">
        <v>618</v>
      </c>
      <c r="G277" s="43" t="s">
        <v>398</v>
      </c>
    </row>
    <row r="278" ht="36" customHeight="1" spans="1:7">
      <c r="A278" s="38"/>
      <c r="B278" s="41"/>
      <c r="C278" s="44" t="s">
        <v>399</v>
      </c>
      <c r="D278" s="43" t="s">
        <v>619</v>
      </c>
      <c r="E278" s="43"/>
      <c r="F278" s="71">
        <v>1</v>
      </c>
      <c r="G278" s="43" t="s">
        <v>398</v>
      </c>
    </row>
    <row r="279" ht="36" customHeight="1" spans="1:7">
      <c r="A279" s="38"/>
      <c r="B279" s="41"/>
      <c r="C279" s="44" t="s">
        <v>402</v>
      </c>
      <c r="D279" s="43" t="s">
        <v>473</v>
      </c>
      <c r="E279" s="43"/>
      <c r="F279" s="78" t="s">
        <v>453</v>
      </c>
      <c r="G279" s="43" t="s">
        <v>398</v>
      </c>
    </row>
    <row r="280" ht="36" customHeight="1" spans="1:7">
      <c r="A280" s="38"/>
      <c r="B280" s="41"/>
      <c r="C280" s="44" t="s">
        <v>404</v>
      </c>
      <c r="D280" s="43" t="s">
        <v>620</v>
      </c>
      <c r="E280" s="43"/>
      <c r="F280" s="72" t="s">
        <v>621</v>
      </c>
      <c r="G280" s="43" t="s">
        <v>398</v>
      </c>
    </row>
    <row r="281" ht="36" customHeight="1" spans="1:7">
      <c r="A281" s="38"/>
      <c r="B281" s="46" t="s">
        <v>406</v>
      </c>
      <c r="C281" s="41" t="s">
        <v>407</v>
      </c>
      <c r="D281" s="47" t="s">
        <v>622</v>
      </c>
      <c r="E281" s="48"/>
      <c r="F281" s="71">
        <v>1</v>
      </c>
      <c r="G281" s="43" t="s">
        <v>398</v>
      </c>
    </row>
    <row r="282" ht="36" customHeight="1" spans="1:7">
      <c r="A282" s="38"/>
      <c r="B282" s="49"/>
      <c r="C282" s="41" t="s">
        <v>410</v>
      </c>
      <c r="D282" s="47" t="s">
        <v>623</v>
      </c>
      <c r="E282" s="48"/>
      <c r="F282" s="71">
        <v>1</v>
      </c>
      <c r="G282" s="43" t="s">
        <v>398</v>
      </c>
    </row>
    <row r="283" ht="36" customHeight="1" spans="1:7">
      <c r="A283" s="38"/>
      <c r="B283" s="49"/>
      <c r="C283" s="41" t="s">
        <v>412</v>
      </c>
      <c r="D283" s="47" t="s">
        <v>624</v>
      </c>
      <c r="E283" s="48"/>
      <c r="F283" s="71">
        <v>1</v>
      </c>
      <c r="G283" s="43" t="s">
        <v>398</v>
      </c>
    </row>
    <row r="284" ht="36" customHeight="1" spans="1:7">
      <c r="A284" s="38"/>
      <c r="B284" s="49"/>
      <c r="C284" s="41" t="s">
        <v>414</v>
      </c>
      <c r="D284" s="47" t="s">
        <v>625</v>
      </c>
      <c r="E284" s="48"/>
      <c r="F284" s="71">
        <v>1</v>
      </c>
      <c r="G284" s="43" t="s">
        <v>398</v>
      </c>
    </row>
    <row r="285" ht="36" customHeight="1" spans="1:7">
      <c r="A285" s="38"/>
      <c r="B285" s="51"/>
      <c r="C285" s="41" t="s">
        <v>416</v>
      </c>
      <c r="D285" s="47" t="s">
        <v>463</v>
      </c>
      <c r="E285" s="48"/>
      <c r="F285" s="75">
        <v>1</v>
      </c>
      <c r="G285" s="43" t="s">
        <v>398</v>
      </c>
    </row>
    <row r="286" ht="35" customHeight="1" spans="1:7">
      <c r="A286" s="12" t="s">
        <v>419</v>
      </c>
      <c r="B286" s="41" t="s">
        <v>420</v>
      </c>
      <c r="C286" s="41" t="s">
        <v>421</v>
      </c>
      <c r="D286" s="47" t="s">
        <v>381</v>
      </c>
      <c r="E286" s="48"/>
      <c r="F286" s="41" t="s">
        <v>422</v>
      </c>
      <c r="G286" s="41"/>
    </row>
    <row r="287" ht="116" customHeight="1" spans="1:7">
      <c r="A287" s="12"/>
      <c r="B287" s="41" t="s">
        <v>612</v>
      </c>
      <c r="C287" s="41" t="s">
        <v>626</v>
      </c>
      <c r="D287" s="47">
        <v>12</v>
      </c>
      <c r="E287" s="48"/>
      <c r="F287" s="41" t="s">
        <v>627</v>
      </c>
      <c r="G287" s="41"/>
    </row>
    <row r="288" ht="27" customHeight="1" spans="1:7">
      <c r="A288" s="12"/>
      <c r="B288" s="76" t="s">
        <v>133</v>
      </c>
      <c r="C288" s="77"/>
      <c r="D288" s="47">
        <f>SUM(D287:D287)</f>
        <v>12</v>
      </c>
      <c r="E288" s="48"/>
      <c r="F288" s="76"/>
      <c r="G288" s="77"/>
    </row>
    <row r="289" ht="48" customHeight="1" spans="1:7">
      <c r="A289" s="52" t="s">
        <v>424</v>
      </c>
      <c r="B289" s="52"/>
      <c r="C289" s="52"/>
      <c r="D289" s="52"/>
      <c r="E289" s="52"/>
      <c r="F289" s="52"/>
      <c r="G289" s="52"/>
    </row>
    <row r="290" ht="51" customHeight="1" spans="1:7">
      <c r="A290" s="53" t="s">
        <v>425</v>
      </c>
      <c r="B290" s="54"/>
      <c r="C290" s="55"/>
      <c r="D290" s="55"/>
      <c r="E290" s="55"/>
      <c r="F290" s="55"/>
      <c r="G290" s="56"/>
    </row>
    <row r="291" s="3" customFormat="1" ht="45" customHeight="1" spans="1:7">
      <c r="A291" s="57" t="s">
        <v>502</v>
      </c>
      <c r="B291" s="57"/>
      <c r="C291" s="57"/>
      <c r="D291" s="57"/>
      <c r="E291" s="57"/>
      <c r="F291" s="57"/>
      <c r="G291" s="57"/>
    </row>
    <row r="292" ht="40" customHeight="1"/>
    <row r="293" ht="46" customHeight="1" spans="1:7">
      <c r="A293" s="59" t="s">
        <v>371</v>
      </c>
      <c r="B293" s="59"/>
      <c r="C293" s="59"/>
      <c r="D293" s="59"/>
      <c r="E293" s="59"/>
      <c r="F293" s="59"/>
      <c r="G293" s="59"/>
    </row>
    <row r="294" ht="34" customHeight="1" spans="1:7">
      <c r="A294" s="61" t="s">
        <v>372</v>
      </c>
      <c r="B294" s="61"/>
      <c r="C294" s="61"/>
      <c r="D294" s="62"/>
      <c r="E294" s="62"/>
      <c r="F294" s="63" t="s">
        <v>373</v>
      </c>
      <c r="G294" s="63"/>
    </row>
    <row r="295" ht="39" customHeight="1" spans="1:7">
      <c r="A295" s="12" t="s">
        <v>374</v>
      </c>
      <c r="B295" s="13" t="s">
        <v>628</v>
      </c>
      <c r="C295" s="64"/>
      <c r="D295" s="13" t="s">
        <v>376</v>
      </c>
      <c r="E295" s="65" t="s">
        <v>377</v>
      </c>
      <c r="F295" s="65" t="s">
        <v>629</v>
      </c>
      <c r="G295" s="65"/>
    </row>
    <row r="296" ht="39" customHeight="1" spans="1:7">
      <c r="A296" s="12" t="s">
        <v>379</v>
      </c>
      <c r="B296" s="13" t="s">
        <v>199</v>
      </c>
      <c r="C296" s="13"/>
      <c r="D296" s="13"/>
      <c r="E296" s="13" t="s">
        <v>381</v>
      </c>
      <c r="F296" s="65">
        <v>10</v>
      </c>
      <c r="G296" s="65"/>
    </row>
    <row r="297" ht="39" customHeight="1" spans="1:7">
      <c r="A297" s="13" t="s">
        <v>382</v>
      </c>
      <c r="B297" s="66" t="s">
        <v>383</v>
      </c>
      <c r="C297" s="67"/>
      <c r="D297" s="67"/>
      <c r="E297" s="67"/>
      <c r="F297" s="67"/>
      <c r="G297" s="68"/>
    </row>
    <row r="298" ht="39" customHeight="1" spans="1:7">
      <c r="A298" s="12" t="s">
        <v>384</v>
      </c>
      <c r="B298" s="30" t="s">
        <v>630</v>
      </c>
      <c r="C298" s="30"/>
      <c r="D298" s="30"/>
      <c r="E298" s="30"/>
      <c r="F298" s="30"/>
      <c r="G298" s="30"/>
    </row>
    <row r="299" ht="39" customHeight="1" spans="1:7">
      <c r="A299" s="12" t="s">
        <v>386</v>
      </c>
      <c r="B299" s="30" t="s">
        <v>630</v>
      </c>
      <c r="C299" s="30"/>
      <c r="D299" s="30"/>
      <c r="E299" s="30"/>
      <c r="F299" s="30"/>
      <c r="G299" s="30"/>
    </row>
    <row r="300" ht="35" customHeight="1" spans="1:7">
      <c r="A300" s="38" t="s">
        <v>388</v>
      </c>
      <c r="B300" s="38" t="s">
        <v>389</v>
      </c>
      <c r="C300" s="38" t="s">
        <v>390</v>
      </c>
      <c r="D300" s="39" t="s">
        <v>391</v>
      </c>
      <c r="E300" s="40"/>
      <c r="F300" s="38" t="s">
        <v>392</v>
      </c>
      <c r="G300" s="12" t="s">
        <v>393</v>
      </c>
    </row>
    <row r="301" ht="35" customHeight="1" spans="1:7">
      <c r="A301" s="38"/>
      <c r="B301" s="41" t="s">
        <v>394</v>
      </c>
      <c r="C301" s="44" t="s">
        <v>395</v>
      </c>
      <c r="D301" s="43" t="s">
        <v>631</v>
      </c>
      <c r="E301" s="43"/>
      <c r="F301" s="69" t="s">
        <v>618</v>
      </c>
      <c r="G301" s="43" t="s">
        <v>398</v>
      </c>
    </row>
    <row r="302" ht="35" customHeight="1" spans="1:7">
      <c r="A302" s="38"/>
      <c r="B302" s="41"/>
      <c r="C302" s="44" t="s">
        <v>399</v>
      </c>
      <c r="D302" s="43" t="s">
        <v>632</v>
      </c>
      <c r="E302" s="43"/>
      <c r="F302" s="71">
        <v>1</v>
      </c>
      <c r="G302" s="43" t="s">
        <v>398</v>
      </c>
    </row>
    <row r="303" ht="35" customHeight="1" spans="1:7">
      <c r="A303" s="38"/>
      <c r="B303" s="41"/>
      <c r="C303" s="44" t="s">
        <v>402</v>
      </c>
      <c r="D303" s="43" t="s">
        <v>473</v>
      </c>
      <c r="E303" s="43"/>
      <c r="F303" s="78" t="s">
        <v>491</v>
      </c>
      <c r="G303" s="43" t="s">
        <v>398</v>
      </c>
    </row>
    <row r="304" ht="35" customHeight="1" spans="1:7">
      <c r="A304" s="38"/>
      <c r="B304" s="41"/>
      <c r="C304" s="44" t="s">
        <v>404</v>
      </c>
      <c r="D304" s="43" t="s">
        <v>633</v>
      </c>
      <c r="E304" s="43"/>
      <c r="F304" s="72" t="s">
        <v>454</v>
      </c>
      <c r="G304" s="43" t="s">
        <v>398</v>
      </c>
    </row>
    <row r="305" ht="35" customHeight="1" spans="1:7">
      <c r="A305" s="38"/>
      <c r="B305" s="46" t="s">
        <v>406</v>
      </c>
      <c r="C305" s="41" t="s">
        <v>407</v>
      </c>
      <c r="D305" s="47" t="s">
        <v>634</v>
      </c>
      <c r="E305" s="48"/>
      <c r="F305" s="71">
        <v>1</v>
      </c>
      <c r="G305" s="43" t="s">
        <v>398</v>
      </c>
    </row>
    <row r="306" ht="35" customHeight="1" spans="1:7">
      <c r="A306" s="38"/>
      <c r="B306" s="49"/>
      <c r="C306" s="41" t="s">
        <v>410</v>
      </c>
      <c r="D306" s="47" t="s">
        <v>623</v>
      </c>
      <c r="E306" s="48"/>
      <c r="F306" s="71">
        <v>1</v>
      </c>
      <c r="G306" s="43" t="s">
        <v>398</v>
      </c>
    </row>
    <row r="307" ht="35" customHeight="1" spans="1:7">
      <c r="A307" s="38"/>
      <c r="B307" s="49"/>
      <c r="C307" s="41" t="s">
        <v>412</v>
      </c>
      <c r="D307" s="47" t="s">
        <v>635</v>
      </c>
      <c r="E307" s="48"/>
      <c r="F307" s="71">
        <v>1</v>
      </c>
      <c r="G307" s="43" t="s">
        <v>398</v>
      </c>
    </row>
    <row r="308" ht="35" customHeight="1" spans="1:7">
      <c r="A308" s="38"/>
      <c r="B308" s="49"/>
      <c r="C308" s="41" t="s">
        <v>414</v>
      </c>
      <c r="D308" s="47" t="s">
        <v>625</v>
      </c>
      <c r="E308" s="48"/>
      <c r="F308" s="71">
        <v>1</v>
      </c>
      <c r="G308" s="43" t="s">
        <v>398</v>
      </c>
    </row>
    <row r="309" ht="35" customHeight="1" spans="1:7">
      <c r="A309" s="38"/>
      <c r="B309" s="51"/>
      <c r="C309" s="41" t="s">
        <v>416</v>
      </c>
      <c r="D309" s="47" t="s">
        <v>417</v>
      </c>
      <c r="E309" s="48"/>
      <c r="F309" s="75">
        <v>1</v>
      </c>
      <c r="G309" s="43" t="s">
        <v>398</v>
      </c>
    </row>
    <row r="310" ht="29" customHeight="1" spans="1:7">
      <c r="A310" s="12" t="s">
        <v>419</v>
      </c>
      <c r="B310" s="41" t="s">
        <v>420</v>
      </c>
      <c r="C310" s="41" t="s">
        <v>421</v>
      </c>
      <c r="D310" s="47" t="s">
        <v>381</v>
      </c>
      <c r="E310" s="48"/>
      <c r="F310" s="41" t="s">
        <v>422</v>
      </c>
      <c r="G310" s="41"/>
    </row>
    <row r="311" ht="99" customHeight="1" spans="1:7">
      <c r="A311" s="12"/>
      <c r="B311" s="41" t="s">
        <v>636</v>
      </c>
      <c r="C311" s="41" t="s">
        <v>637</v>
      </c>
      <c r="D311" s="47">
        <v>10</v>
      </c>
      <c r="E311" s="48"/>
      <c r="F311" s="41" t="s">
        <v>638</v>
      </c>
      <c r="G311" s="41"/>
    </row>
    <row r="312" ht="39" customHeight="1" spans="1:7">
      <c r="A312" s="12"/>
      <c r="B312" s="76" t="s">
        <v>133</v>
      </c>
      <c r="C312" s="77"/>
      <c r="D312" s="47">
        <v>10</v>
      </c>
      <c r="E312" s="48"/>
      <c r="F312" s="76"/>
      <c r="G312" s="77"/>
    </row>
    <row r="313" ht="51" customHeight="1" spans="1:7">
      <c r="A313" s="52" t="s">
        <v>424</v>
      </c>
      <c r="B313" s="52"/>
      <c r="C313" s="52"/>
      <c r="D313" s="52"/>
      <c r="E313" s="52"/>
      <c r="F313" s="52"/>
      <c r="G313" s="52"/>
    </row>
    <row r="314" ht="60" customHeight="1" spans="1:7">
      <c r="A314" s="53" t="s">
        <v>425</v>
      </c>
      <c r="B314" s="54"/>
      <c r="C314" s="55"/>
      <c r="D314" s="55"/>
      <c r="E314" s="55"/>
      <c r="F314" s="55"/>
      <c r="G314" s="56"/>
    </row>
    <row r="315" s="3" customFormat="1" ht="42" customHeight="1" spans="1:7">
      <c r="A315" s="57" t="s">
        <v>502</v>
      </c>
      <c r="B315" s="57"/>
      <c r="C315" s="57"/>
      <c r="D315" s="57"/>
      <c r="E315" s="57"/>
      <c r="F315" s="57"/>
      <c r="G315" s="57"/>
    </row>
    <row r="316" ht="38" customHeight="1"/>
    <row r="317" ht="50" customHeight="1" spans="1:7">
      <c r="A317" s="59" t="s">
        <v>371</v>
      </c>
      <c r="B317" s="59"/>
      <c r="C317" s="59"/>
      <c r="D317" s="59"/>
      <c r="E317" s="59"/>
      <c r="F317" s="59"/>
      <c r="G317" s="59"/>
    </row>
    <row r="318" ht="38" customHeight="1" spans="1:7">
      <c r="A318" s="61" t="s">
        <v>372</v>
      </c>
      <c r="B318" s="61"/>
      <c r="C318" s="61"/>
      <c r="D318" s="62"/>
      <c r="E318" s="62"/>
      <c r="F318" s="63" t="s">
        <v>373</v>
      </c>
      <c r="G318" s="63"/>
    </row>
    <row r="319" ht="43" customHeight="1" spans="1:7">
      <c r="A319" s="12" t="s">
        <v>374</v>
      </c>
      <c r="B319" s="13" t="s">
        <v>639</v>
      </c>
      <c r="C319" s="64"/>
      <c r="D319" s="13" t="s">
        <v>376</v>
      </c>
      <c r="E319" s="65" t="s">
        <v>377</v>
      </c>
      <c r="F319" s="65" t="s">
        <v>640</v>
      </c>
      <c r="G319" s="65"/>
    </row>
    <row r="320" ht="43" customHeight="1" spans="1:7">
      <c r="A320" s="12" t="s">
        <v>379</v>
      </c>
      <c r="B320" s="13" t="s">
        <v>527</v>
      </c>
      <c r="C320" s="13"/>
      <c r="D320" s="13"/>
      <c r="E320" s="13" t="s">
        <v>381</v>
      </c>
      <c r="F320" s="65">
        <v>5</v>
      </c>
      <c r="G320" s="65"/>
    </row>
    <row r="321" ht="43" customHeight="1" spans="1:7">
      <c r="A321" s="13" t="s">
        <v>382</v>
      </c>
      <c r="B321" s="66" t="s">
        <v>383</v>
      </c>
      <c r="C321" s="67"/>
      <c r="D321" s="67"/>
      <c r="E321" s="67"/>
      <c r="F321" s="67"/>
      <c r="G321" s="68"/>
    </row>
    <row r="322" ht="43" customHeight="1" spans="1:7">
      <c r="A322" s="12" t="s">
        <v>384</v>
      </c>
      <c r="B322" s="30" t="s">
        <v>641</v>
      </c>
      <c r="C322" s="30"/>
      <c r="D322" s="30"/>
      <c r="E322" s="30"/>
      <c r="F322" s="30"/>
      <c r="G322" s="30"/>
    </row>
    <row r="323" ht="43" customHeight="1" spans="1:7">
      <c r="A323" s="12" t="s">
        <v>386</v>
      </c>
      <c r="B323" s="30" t="s">
        <v>641</v>
      </c>
      <c r="C323" s="30"/>
      <c r="D323" s="30"/>
      <c r="E323" s="30"/>
      <c r="F323" s="30"/>
      <c r="G323" s="30"/>
    </row>
    <row r="324" ht="34" customHeight="1" spans="1:7">
      <c r="A324" s="38" t="s">
        <v>388</v>
      </c>
      <c r="B324" s="38" t="s">
        <v>389</v>
      </c>
      <c r="C324" s="38" t="s">
        <v>390</v>
      </c>
      <c r="D324" s="39" t="s">
        <v>391</v>
      </c>
      <c r="E324" s="40"/>
      <c r="F324" s="38" t="s">
        <v>392</v>
      </c>
      <c r="G324" s="12" t="s">
        <v>393</v>
      </c>
    </row>
    <row r="325" ht="34" customHeight="1" spans="1:7">
      <c r="A325" s="38"/>
      <c r="B325" s="41" t="s">
        <v>394</v>
      </c>
      <c r="C325" s="44" t="s">
        <v>395</v>
      </c>
      <c r="D325" s="43" t="s">
        <v>642</v>
      </c>
      <c r="E325" s="43"/>
      <c r="F325" s="69" t="s">
        <v>643</v>
      </c>
      <c r="G325" s="43" t="s">
        <v>398</v>
      </c>
    </row>
    <row r="326" ht="34" customHeight="1" spans="1:7">
      <c r="A326" s="38"/>
      <c r="B326" s="41"/>
      <c r="C326" s="44" t="s">
        <v>399</v>
      </c>
      <c r="D326" s="43" t="s">
        <v>644</v>
      </c>
      <c r="E326" s="43"/>
      <c r="F326" s="73" t="s">
        <v>645</v>
      </c>
      <c r="G326" s="43" t="s">
        <v>398</v>
      </c>
    </row>
    <row r="327" ht="34" customHeight="1" spans="1:7">
      <c r="A327" s="38"/>
      <c r="B327" s="41"/>
      <c r="C327" s="44" t="s">
        <v>402</v>
      </c>
      <c r="D327" s="43" t="s">
        <v>473</v>
      </c>
      <c r="E327" s="43"/>
      <c r="F327" s="78" t="s">
        <v>453</v>
      </c>
      <c r="G327" s="43" t="s">
        <v>398</v>
      </c>
    </row>
    <row r="328" ht="34" customHeight="1" spans="1:7">
      <c r="A328" s="38"/>
      <c r="B328" s="41"/>
      <c r="C328" s="44" t="s">
        <v>404</v>
      </c>
      <c r="D328" s="43" t="s">
        <v>646</v>
      </c>
      <c r="E328" s="43"/>
      <c r="F328" s="82" t="s">
        <v>647</v>
      </c>
      <c r="G328" s="43" t="s">
        <v>398</v>
      </c>
    </row>
    <row r="329" ht="34" customHeight="1" spans="1:7">
      <c r="A329" s="38"/>
      <c r="B329" s="46" t="s">
        <v>406</v>
      </c>
      <c r="C329" s="41" t="s">
        <v>407</v>
      </c>
      <c r="D329" s="47" t="s">
        <v>648</v>
      </c>
      <c r="E329" s="48"/>
      <c r="F329" s="83" t="s">
        <v>649</v>
      </c>
      <c r="G329" s="43" t="s">
        <v>398</v>
      </c>
    </row>
    <row r="330" ht="34" customHeight="1" spans="1:7">
      <c r="A330" s="38"/>
      <c r="B330" s="49"/>
      <c r="C330" s="41" t="s">
        <v>410</v>
      </c>
      <c r="D330" s="47" t="s">
        <v>650</v>
      </c>
      <c r="E330" s="48"/>
      <c r="F330" s="82" t="s">
        <v>651</v>
      </c>
      <c r="G330" s="43" t="s">
        <v>398</v>
      </c>
    </row>
    <row r="331" ht="34" customHeight="1" spans="1:7">
      <c r="A331" s="38"/>
      <c r="B331" s="49"/>
      <c r="C331" s="41" t="s">
        <v>412</v>
      </c>
      <c r="D331" s="47" t="s">
        <v>652</v>
      </c>
      <c r="E331" s="48"/>
      <c r="F331" s="44" t="s">
        <v>653</v>
      </c>
      <c r="G331" s="43" t="s">
        <v>398</v>
      </c>
    </row>
    <row r="332" ht="34" customHeight="1" spans="1:7">
      <c r="A332" s="38"/>
      <c r="B332" s="49"/>
      <c r="C332" s="41" t="s">
        <v>414</v>
      </c>
      <c r="D332" s="47" t="s">
        <v>654</v>
      </c>
      <c r="E332" s="48"/>
      <c r="F332" s="75" t="s">
        <v>655</v>
      </c>
      <c r="G332" s="43" t="s">
        <v>398</v>
      </c>
    </row>
    <row r="333" ht="34" customHeight="1" spans="1:7">
      <c r="A333" s="38"/>
      <c r="B333" s="51"/>
      <c r="C333" s="41" t="s">
        <v>416</v>
      </c>
      <c r="D333" s="47" t="s">
        <v>656</v>
      </c>
      <c r="E333" s="48"/>
      <c r="F333" s="50" t="s">
        <v>657</v>
      </c>
      <c r="G333" s="43" t="s">
        <v>398</v>
      </c>
    </row>
    <row r="334" ht="27" customHeight="1" spans="1:7">
      <c r="A334" s="12" t="s">
        <v>419</v>
      </c>
      <c r="B334" s="41" t="s">
        <v>420</v>
      </c>
      <c r="C334" s="41" t="s">
        <v>421</v>
      </c>
      <c r="D334" s="47" t="s">
        <v>381</v>
      </c>
      <c r="E334" s="48"/>
      <c r="F334" s="41" t="s">
        <v>422</v>
      </c>
      <c r="G334" s="41"/>
    </row>
    <row r="335" ht="92" customHeight="1" spans="1:7">
      <c r="A335" s="12"/>
      <c r="B335" s="41" t="s">
        <v>658</v>
      </c>
      <c r="C335" s="41" t="s">
        <v>304</v>
      </c>
      <c r="D335" s="47">
        <v>5</v>
      </c>
      <c r="E335" s="48"/>
      <c r="F335" s="41" t="s">
        <v>659</v>
      </c>
      <c r="G335" s="41"/>
    </row>
    <row r="336" ht="35" customHeight="1" spans="1:7">
      <c r="A336" s="12"/>
      <c r="B336" s="76" t="s">
        <v>133</v>
      </c>
      <c r="C336" s="77"/>
      <c r="D336" s="47">
        <v>5</v>
      </c>
      <c r="E336" s="48"/>
      <c r="F336" s="76"/>
      <c r="G336" s="77"/>
    </row>
    <row r="337" ht="46" customHeight="1" spans="1:7">
      <c r="A337" s="52" t="s">
        <v>424</v>
      </c>
      <c r="B337" s="52"/>
      <c r="C337" s="52"/>
      <c r="D337" s="52"/>
      <c r="E337" s="52"/>
      <c r="F337" s="52"/>
      <c r="G337" s="52"/>
    </row>
    <row r="338" ht="50" customHeight="1" spans="1:7">
      <c r="A338" s="53" t="s">
        <v>425</v>
      </c>
      <c r="B338" s="54"/>
      <c r="C338" s="55"/>
      <c r="D338" s="55"/>
      <c r="E338" s="55"/>
      <c r="F338" s="55"/>
      <c r="G338" s="56"/>
    </row>
    <row r="339" s="3" customFormat="1" ht="59" customHeight="1" spans="1:7">
      <c r="A339" s="57" t="s">
        <v>480</v>
      </c>
      <c r="B339" s="57"/>
      <c r="C339" s="57"/>
      <c r="D339" s="57"/>
      <c r="E339" s="57"/>
      <c r="F339" s="57"/>
      <c r="G339" s="57"/>
    </row>
    <row r="340" ht="38" customHeight="1"/>
    <row r="341" ht="51" customHeight="1" spans="1:7">
      <c r="A341" s="59" t="s">
        <v>371</v>
      </c>
      <c r="B341" s="59"/>
      <c r="C341" s="59"/>
      <c r="D341" s="59"/>
      <c r="E341" s="59"/>
      <c r="F341" s="59"/>
      <c r="G341" s="59"/>
    </row>
    <row r="342" ht="36" customHeight="1" spans="1:7">
      <c r="A342" s="61" t="s">
        <v>372</v>
      </c>
      <c r="B342" s="61"/>
      <c r="C342" s="61"/>
      <c r="D342" s="62"/>
      <c r="E342" s="62"/>
      <c r="F342" s="63" t="s">
        <v>373</v>
      </c>
      <c r="G342" s="63"/>
    </row>
    <row r="343" ht="39" customHeight="1" spans="1:7">
      <c r="A343" s="12" t="s">
        <v>374</v>
      </c>
      <c r="B343" s="13" t="s">
        <v>660</v>
      </c>
      <c r="C343" s="64"/>
      <c r="D343" s="13" t="s">
        <v>376</v>
      </c>
      <c r="E343" s="65" t="s">
        <v>377</v>
      </c>
      <c r="F343" s="69" t="s">
        <v>661</v>
      </c>
      <c r="G343" s="69"/>
    </row>
    <row r="344" ht="39" customHeight="1" spans="1:7">
      <c r="A344" s="12" t="s">
        <v>379</v>
      </c>
      <c r="B344" s="13" t="s">
        <v>662</v>
      </c>
      <c r="C344" s="13"/>
      <c r="D344" s="13"/>
      <c r="E344" s="13" t="s">
        <v>381</v>
      </c>
      <c r="F344" s="65">
        <v>11.2</v>
      </c>
      <c r="G344" s="65"/>
    </row>
    <row r="345" ht="39" customHeight="1" spans="1:7">
      <c r="A345" s="13" t="s">
        <v>382</v>
      </c>
      <c r="B345" s="66" t="s">
        <v>383</v>
      </c>
      <c r="C345" s="67"/>
      <c r="D345" s="67"/>
      <c r="E345" s="67"/>
      <c r="F345" s="67"/>
      <c r="G345" s="68"/>
    </row>
    <row r="346" ht="39" customHeight="1" spans="1:7">
      <c r="A346" s="12" t="s">
        <v>384</v>
      </c>
      <c r="B346" s="30" t="s">
        <v>663</v>
      </c>
      <c r="C346" s="30"/>
      <c r="D346" s="30"/>
      <c r="E346" s="30"/>
      <c r="F346" s="30"/>
      <c r="G346" s="30"/>
    </row>
    <row r="347" ht="39" customHeight="1" spans="1:7">
      <c r="A347" s="12" t="s">
        <v>386</v>
      </c>
      <c r="B347" s="30" t="s">
        <v>664</v>
      </c>
      <c r="C347" s="30"/>
      <c r="D347" s="30"/>
      <c r="E347" s="30"/>
      <c r="F347" s="30"/>
      <c r="G347" s="30"/>
    </row>
    <row r="348" ht="33" customHeight="1" spans="1:7">
      <c r="A348" s="38" t="s">
        <v>388</v>
      </c>
      <c r="B348" s="38" t="s">
        <v>389</v>
      </c>
      <c r="C348" s="38" t="s">
        <v>390</v>
      </c>
      <c r="D348" s="39" t="s">
        <v>391</v>
      </c>
      <c r="E348" s="40"/>
      <c r="F348" s="38" t="s">
        <v>392</v>
      </c>
      <c r="G348" s="12" t="s">
        <v>393</v>
      </c>
    </row>
    <row r="349" ht="33" customHeight="1" spans="1:7">
      <c r="A349" s="38"/>
      <c r="B349" s="41" t="s">
        <v>394</v>
      </c>
      <c r="C349" s="44" t="s">
        <v>395</v>
      </c>
      <c r="D349" s="131" t="s">
        <v>665</v>
      </c>
      <c r="E349" s="131"/>
      <c r="F349" s="69" t="s">
        <v>515</v>
      </c>
      <c r="G349" s="43" t="s">
        <v>398</v>
      </c>
    </row>
    <row r="350" ht="33" customHeight="1" spans="1:7">
      <c r="A350" s="38"/>
      <c r="B350" s="41"/>
      <c r="C350" s="44" t="s">
        <v>399</v>
      </c>
      <c r="D350" s="131" t="s">
        <v>666</v>
      </c>
      <c r="E350" s="131"/>
      <c r="F350" s="73" t="s">
        <v>472</v>
      </c>
      <c r="G350" s="43" t="s">
        <v>398</v>
      </c>
    </row>
    <row r="351" ht="33" customHeight="1" spans="1:7">
      <c r="A351" s="38"/>
      <c r="B351" s="41"/>
      <c r="C351" s="44" t="s">
        <v>402</v>
      </c>
      <c r="D351" s="131" t="s">
        <v>667</v>
      </c>
      <c r="E351" s="131"/>
      <c r="F351" s="78" t="s">
        <v>667</v>
      </c>
      <c r="G351" s="43" t="s">
        <v>398</v>
      </c>
    </row>
    <row r="352" ht="33" customHeight="1" spans="1:7">
      <c r="A352" s="38"/>
      <c r="B352" s="41"/>
      <c r="C352" s="44" t="s">
        <v>404</v>
      </c>
      <c r="D352" s="131" t="s">
        <v>668</v>
      </c>
      <c r="E352" s="131"/>
      <c r="F352" s="72" t="s">
        <v>669</v>
      </c>
      <c r="G352" s="43" t="s">
        <v>398</v>
      </c>
    </row>
    <row r="353" ht="33" customHeight="1" spans="1:7">
      <c r="A353" s="38"/>
      <c r="B353" s="46" t="s">
        <v>406</v>
      </c>
      <c r="C353" s="41" t="s">
        <v>407</v>
      </c>
      <c r="D353" s="132" t="s">
        <v>670</v>
      </c>
      <c r="E353" s="133"/>
      <c r="F353" s="71">
        <v>0.97</v>
      </c>
      <c r="G353" s="43" t="s">
        <v>398</v>
      </c>
    </row>
    <row r="354" ht="33" customHeight="1" spans="1:7">
      <c r="A354" s="38"/>
      <c r="B354" s="49"/>
      <c r="C354" s="41" t="s">
        <v>410</v>
      </c>
      <c r="D354" s="132" t="s">
        <v>671</v>
      </c>
      <c r="E354" s="133"/>
      <c r="F354" s="71">
        <v>1</v>
      </c>
      <c r="G354" s="43" t="s">
        <v>398</v>
      </c>
    </row>
    <row r="355" ht="33" customHeight="1" spans="1:7">
      <c r="A355" s="38"/>
      <c r="B355" s="49"/>
      <c r="C355" s="41" t="s">
        <v>412</v>
      </c>
      <c r="D355" s="132" t="s">
        <v>672</v>
      </c>
      <c r="E355" s="133"/>
      <c r="F355" s="71">
        <v>1</v>
      </c>
      <c r="G355" s="43" t="s">
        <v>398</v>
      </c>
    </row>
    <row r="356" ht="33" customHeight="1" spans="1:7">
      <c r="A356" s="38"/>
      <c r="B356" s="49"/>
      <c r="C356" s="41" t="s">
        <v>414</v>
      </c>
      <c r="D356" s="47" t="s">
        <v>673</v>
      </c>
      <c r="E356" s="48"/>
      <c r="F356" s="75" t="s">
        <v>667</v>
      </c>
      <c r="G356" s="43" t="s">
        <v>398</v>
      </c>
    </row>
    <row r="357" ht="33" customHeight="1" spans="1:7">
      <c r="A357" s="38"/>
      <c r="B357" s="51"/>
      <c r="C357" s="41" t="s">
        <v>416</v>
      </c>
      <c r="D357" s="47" t="s">
        <v>674</v>
      </c>
      <c r="E357" s="48"/>
      <c r="F357" s="73" t="s">
        <v>675</v>
      </c>
      <c r="G357" s="43" t="s">
        <v>398</v>
      </c>
    </row>
    <row r="358" ht="30" customHeight="1" spans="1:7">
      <c r="A358" s="12" t="s">
        <v>419</v>
      </c>
      <c r="B358" s="41" t="s">
        <v>420</v>
      </c>
      <c r="C358" s="41" t="s">
        <v>421</v>
      </c>
      <c r="D358" s="47" t="s">
        <v>381</v>
      </c>
      <c r="E358" s="48"/>
      <c r="F358" s="41" t="s">
        <v>422</v>
      </c>
      <c r="G358" s="41"/>
    </row>
    <row r="359" ht="99" customHeight="1" spans="1:7">
      <c r="A359" s="12"/>
      <c r="B359" s="41" t="s">
        <v>676</v>
      </c>
      <c r="C359" s="41" t="s">
        <v>304</v>
      </c>
      <c r="D359" s="47">
        <v>11.2</v>
      </c>
      <c r="E359" s="48"/>
      <c r="F359" s="41" t="s">
        <v>677</v>
      </c>
      <c r="G359" s="41"/>
    </row>
    <row r="360" ht="30" customHeight="1" spans="1:7">
      <c r="A360" s="12"/>
      <c r="B360" s="76" t="s">
        <v>133</v>
      </c>
      <c r="C360" s="77"/>
      <c r="D360" s="47">
        <v>11.2</v>
      </c>
      <c r="E360" s="48"/>
      <c r="F360" s="76"/>
      <c r="G360" s="77"/>
    </row>
    <row r="361" ht="39" customHeight="1" spans="1:7">
      <c r="A361" s="52" t="s">
        <v>424</v>
      </c>
      <c r="B361" s="52"/>
      <c r="C361" s="52"/>
      <c r="D361" s="52"/>
      <c r="E361" s="52"/>
      <c r="F361" s="52"/>
      <c r="G361" s="52"/>
    </row>
    <row r="362" ht="48" customHeight="1" spans="1:7">
      <c r="A362" s="53" t="s">
        <v>425</v>
      </c>
      <c r="B362" s="54"/>
      <c r="C362" s="55"/>
      <c r="D362" s="55"/>
      <c r="E362" s="55"/>
      <c r="F362" s="55"/>
      <c r="G362" s="56"/>
    </row>
    <row r="363" s="3" customFormat="1" ht="40" customHeight="1" spans="1:7">
      <c r="A363" s="57" t="s">
        <v>678</v>
      </c>
      <c r="B363" s="57"/>
      <c r="C363" s="57"/>
      <c r="D363" s="57"/>
      <c r="E363" s="57"/>
      <c r="F363" s="57"/>
      <c r="G363" s="57"/>
    </row>
  </sheetData>
  <mergeCells count="527">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B21:C21"/>
    <mergeCell ref="D21:E21"/>
    <mergeCell ref="F21:G21"/>
    <mergeCell ref="A22:G22"/>
    <mergeCell ref="B23:G23"/>
    <mergeCell ref="A24:G24"/>
    <mergeCell ref="A26:G26"/>
    <mergeCell ref="A27:D27"/>
    <mergeCell ref="F27:G27"/>
    <mergeCell ref="B28:C28"/>
    <mergeCell ref="F28:G28"/>
    <mergeCell ref="B29:C29"/>
    <mergeCell ref="F29:G29"/>
    <mergeCell ref="B30:G30"/>
    <mergeCell ref="B31:G31"/>
    <mergeCell ref="B32:G32"/>
    <mergeCell ref="D33:E33"/>
    <mergeCell ref="D34:E34"/>
    <mergeCell ref="D35:E35"/>
    <mergeCell ref="D36:E36"/>
    <mergeCell ref="D37:E37"/>
    <mergeCell ref="D38:E38"/>
    <mergeCell ref="D39:E39"/>
    <mergeCell ref="D40:E40"/>
    <mergeCell ref="D41:E41"/>
    <mergeCell ref="D42:E42"/>
    <mergeCell ref="D43:E43"/>
    <mergeCell ref="F43:G43"/>
    <mergeCell ref="D44:E44"/>
    <mergeCell ref="F44:G44"/>
    <mergeCell ref="D45:E45"/>
    <mergeCell ref="F45:G45"/>
    <mergeCell ref="B46:C46"/>
    <mergeCell ref="D46:E46"/>
    <mergeCell ref="F46:G46"/>
    <mergeCell ref="A47:G47"/>
    <mergeCell ref="B48:G48"/>
    <mergeCell ref="A49:G49"/>
    <mergeCell ref="A52:G52"/>
    <mergeCell ref="A53:D53"/>
    <mergeCell ref="F53:G53"/>
    <mergeCell ref="B54:C54"/>
    <mergeCell ref="F54:G54"/>
    <mergeCell ref="B55:C55"/>
    <mergeCell ref="F55:G55"/>
    <mergeCell ref="B56:G56"/>
    <mergeCell ref="B57:G57"/>
    <mergeCell ref="B58:G58"/>
    <mergeCell ref="D59:E59"/>
    <mergeCell ref="D60:E60"/>
    <mergeCell ref="D61:E61"/>
    <mergeCell ref="D62:E62"/>
    <mergeCell ref="D63:E63"/>
    <mergeCell ref="D64:E64"/>
    <mergeCell ref="D65:E65"/>
    <mergeCell ref="D66:E66"/>
    <mergeCell ref="D67:E67"/>
    <mergeCell ref="D68:E68"/>
    <mergeCell ref="D69:E69"/>
    <mergeCell ref="F69:G69"/>
    <mergeCell ref="D70:E70"/>
    <mergeCell ref="F70:G70"/>
    <mergeCell ref="B71:C71"/>
    <mergeCell ref="D71:E71"/>
    <mergeCell ref="F71:G71"/>
    <mergeCell ref="A72:G72"/>
    <mergeCell ref="B73:G73"/>
    <mergeCell ref="A74:G74"/>
    <mergeCell ref="A77:G77"/>
    <mergeCell ref="A78:D78"/>
    <mergeCell ref="F78:G78"/>
    <mergeCell ref="B79:C79"/>
    <mergeCell ref="F79:G79"/>
    <mergeCell ref="B80:C80"/>
    <mergeCell ref="F80:G80"/>
    <mergeCell ref="B81:G81"/>
    <mergeCell ref="B82:G82"/>
    <mergeCell ref="B83:G83"/>
    <mergeCell ref="D84:E84"/>
    <mergeCell ref="D85:E85"/>
    <mergeCell ref="D86:E86"/>
    <mergeCell ref="D87:E87"/>
    <mergeCell ref="D88:E88"/>
    <mergeCell ref="D89:E89"/>
    <mergeCell ref="D90:E90"/>
    <mergeCell ref="D91:E91"/>
    <mergeCell ref="D92:E92"/>
    <mergeCell ref="D93:E93"/>
    <mergeCell ref="D94:E94"/>
    <mergeCell ref="F94:G94"/>
    <mergeCell ref="D95:E95"/>
    <mergeCell ref="F95:G95"/>
    <mergeCell ref="B96:C96"/>
    <mergeCell ref="D96:E96"/>
    <mergeCell ref="F96:G96"/>
    <mergeCell ref="A97:G97"/>
    <mergeCell ref="B98:G98"/>
    <mergeCell ref="A99:G99"/>
    <mergeCell ref="A101:G101"/>
    <mergeCell ref="A102:D102"/>
    <mergeCell ref="F102:G102"/>
    <mergeCell ref="B103:C103"/>
    <mergeCell ref="F103:G103"/>
    <mergeCell ref="B104:C104"/>
    <mergeCell ref="F104:G104"/>
    <mergeCell ref="B105:G105"/>
    <mergeCell ref="B106:G106"/>
    <mergeCell ref="B107:G107"/>
    <mergeCell ref="D108:E108"/>
    <mergeCell ref="D109:E109"/>
    <mergeCell ref="D110:E110"/>
    <mergeCell ref="D111:E111"/>
    <mergeCell ref="D112:E112"/>
    <mergeCell ref="D113:E113"/>
    <mergeCell ref="D114:E114"/>
    <mergeCell ref="D115:E115"/>
    <mergeCell ref="D116:E116"/>
    <mergeCell ref="D117:E117"/>
    <mergeCell ref="D118:E118"/>
    <mergeCell ref="F118:G118"/>
    <mergeCell ref="D119:E119"/>
    <mergeCell ref="F119:G119"/>
    <mergeCell ref="B120:C120"/>
    <mergeCell ref="D120:E120"/>
    <mergeCell ref="F120:G120"/>
    <mergeCell ref="A121:G121"/>
    <mergeCell ref="B122:G122"/>
    <mergeCell ref="A123:G123"/>
    <mergeCell ref="A125:G125"/>
    <mergeCell ref="A126:D126"/>
    <mergeCell ref="F126:G126"/>
    <mergeCell ref="B127:C127"/>
    <mergeCell ref="F127:G127"/>
    <mergeCell ref="B128:C128"/>
    <mergeCell ref="F128:G128"/>
    <mergeCell ref="B129:G129"/>
    <mergeCell ref="B130:G130"/>
    <mergeCell ref="B131:G131"/>
    <mergeCell ref="D132:E132"/>
    <mergeCell ref="D133:E133"/>
    <mergeCell ref="D134:E134"/>
    <mergeCell ref="D135:E135"/>
    <mergeCell ref="D136:E136"/>
    <mergeCell ref="D137:E137"/>
    <mergeCell ref="D138:E138"/>
    <mergeCell ref="D139:E139"/>
    <mergeCell ref="D140:E140"/>
    <mergeCell ref="D141:E141"/>
    <mergeCell ref="D142:E142"/>
    <mergeCell ref="F142:G142"/>
    <mergeCell ref="D143:E143"/>
    <mergeCell ref="F143:G143"/>
    <mergeCell ref="B144:C144"/>
    <mergeCell ref="D144:E144"/>
    <mergeCell ref="F144:G144"/>
    <mergeCell ref="A145:G145"/>
    <mergeCell ref="B146:G146"/>
    <mergeCell ref="A147:G147"/>
    <mergeCell ref="A149:G149"/>
    <mergeCell ref="A150:D150"/>
    <mergeCell ref="F150:G150"/>
    <mergeCell ref="B151:C151"/>
    <mergeCell ref="F151:G151"/>
    <mergeCell ref="B152:C152"/>
    <mergeCell ref="F152:G152"/>
    <mergeCell ref="B153:G153"/>
    <mergeCell ref="B154:G154"/>
    <mergeCell ref="B155:G155"/>
    <mergeCell ref="D156:E156"/>
    <mergeCell ref="D157:E157"/>
    <mergeCell ref="D158:E158"/>
    <mergeCell ref="D159:E159"/>
    <mergeCell ref="D160:E160"/>
    <mergeCell ref="D161:E161"/>
    <mergeCell ref="D162:E162"/>
    <mergeCell ref="D163:E163"/>
    <mergeCell ref="D164:E164"/>
    <mergeCell ref="D165:E165"/>
    <mergeCell ref="D166:E166"/>
    <mergeCell ref="F166:G166"/>
    <mergeCell ref="D167:E167"/>
    <mergeCell ref="F167:G167"/>
    <mergeCell ref="B168:C168"/>
    <mergeCell ref="D168:E168"/>
    <mergeCell ref="F168:G168"/>
    <mergeCell ref="A169:G169"/>
    <mergeCell ref="B170:G170"/>
    <mergeCell ref="A171:G171"/>
    <mergeCell ref="A173:G173"/>
    <mergeCell ref="A174:D174"/>
    <mergeCell ref="F174:G174"/>
    <mergeCell ref="B175:C175"/>
    <mergeCell ref="F175:G175"/>
    <mergeCell ref="B176:C176"/>
    <mergeCell ref="F176:G176"/>
    <mergeCell ref="B177:G177"/>
    <mergeCell ref="B178:G178"/>
    <mergeCell ref="B179:G179"/>
    <mergeCell ref="D180:E180"/>
    <mergeCell ref="D181:E181"/>
    <mergeCell ref="D182:E182"/>
    <mergeCell ref="D183:E183"/>
    <mergeCell ref="D184:E184"/>
    <mergeCell ref="D185:E185"/>
    <mergeCell ref="D186:E186"/>
    <mergeCell ref="D187:E187"/>
    <mergeCell ref="D188:E188"/>
    <mergeCell ref="D189:E189"/>
    <mergeCell ref="D190:E190"/>
    <mergeCell ref="F190:G190"/>
    <mergeCell ref="D191:E191"/>
    <mergeCell ref="F191:G191"/>
    <mergeCell ref="B192:C192"/>
    <mergeCell ref="D192:E192"/>
    <mergeCell ref="F192:G192"/>
    <mergeCell ref="A193:G193"/>
    <mergeCell ref="B194:G194"/>
    <mergeCell ref="A195:G195"/>
    <mergeCell ref="A197:G197"/>
    <mergeCell ref="A198:D198"/>
    <mergeCell ref="F198:G198"/>
    <mergeCell ref="B199:C199"/>
    <mergeCell ref="F199:G199"/>
    <mergeCell ref="B200:C200"/>
    <mergeCell ref="F200:G200"/>
    <mergeCell ref="B201:G201"/>
    <mergeCell ref="B202:G202"/>
    <mergeCell ref="B203:G203"/>
    <mergeCell ref="D204:E204"/>
    <mergeCell ref="D205:E205"/>
    <mergeCell ref="D206:E206"/>
    <mergeCell ref="D207:E207"/>
    <mergeCell ref="D208:E208"/>
    <mergeCell ref="D209:E209"/>
    <mergeCell ref="D210:E210"/>
    <mergeCell ref="D211:E211"/>
    <mergeCell ref="D212:E212"/>
    <mergeCell ref="D213:E213"/>
    <mergeCell ref="D214:E214"/>
    <mergeCell ref="F214:G214"/>
    <mergeCell ref="D215:E215"/>
    <mergeCell ref="F215:G215"/>
    <mergeCell ref="B216:C216"/>
    <mergeCell ref="D216:E216"/>
    <mergeCell ref="F216:G216"/>
    <mergeCell ref="A217:G217"/>
    <mergeCell ref="B218:G218"/>
    <mergeCell ref="A219:G219"/>
    <mergeCell ref="A221:G221"/>
    <mergeCell ref="A222:D222"/>
    <mergeCell ref="F222:G222"/>
    <mergeCell ref="B223:C223"/>
    <mergeCell ref="F223:G223"/>
    <mergeCell ref="B224:C224"/>
    <mergeCell ref="F224:G224"/>
    <mergeCell ref="B225:G225"/>
    <mergeCell ref="B226:G226"/>
    <mergeCell ref="B227:G227"/>
    <mergeCell ref="D228:E228"/>
    <mergeCell ref="D229:E229"/>
    <mergeCell ref="D230:E230"/>
    <mergeCell ref="D231:E231"/>
    <mergeCell ref="D232:E232"/>
    <mergeCell ref="D233:E233"/>
    <mergeCell ref="D234:E234"/>
    <mergeCell ref="D235:E235"/>
    <mergeCell ref="D236:E236"/>
    <mergeCell ref="D237:E237"/>
    <mergeCell ref="D238:E238"/>
    <mergeCell ref="F238:G238"/>
    <mergeCell ref="D239:E239"/>
    <mergeCell ref="F239:G239"/>
    <mergeCell ref="B240:C240"/>
    <mergeCell ref="D240:E240"/>
    <mergeCell ref="F240:G240"/>
    <mergeCell ref="A241:G241"/>
    <mergeCell ref="B242:G242"/>
    <mergeCell ref="A243:G243"/>
    <mergeCell ref="A245:G245"/>
    <mergeCell ref="A246:D246"/>
    <mergeCell ref="F246:G246"/>
    <mergeCell ref="B247:C247"/>
    <mergeCell ref="F247:G247"/>
    <mergeCell ref="B248:C248"/>
    <mergeCell ref="F248:G248"/>
    <mergeCell ref="B249:G249"/>
    <mergeCell ref="B250:G250"/>
    <mergeCell ref="B251:G251"/>
    <mergeCell ref="D252:E252"/>
    <mergeCell ref="D253:E253"/>
    <mergeCell ref="D254:E254"/>
    <mergeCell ref="D255:E255"/>
    <mergeCell ref="D256:E256"/>
    <mergeCell ref="D257:E257"/>
    <mergeCell ref="D258:E258"/>
    <mergeCell ref="D259:E259"/>
    <mergeCell ref="D260:E260"/>
    <mergeCell ref="D261:E261"/>
    <mergeCell ref="D262:E262"/>
    <mergeCell ref="F262:G262"/>
    <mergeCell ref="D263:E263"/>
    <mergeCell ref="F263:G263"/>
    <mergeCell ref="B264:C264"/>
    <mergeCell ref="D264:E264"/>
    <mergeCell ref="F264:G264"/>
    <mergeCell ref="A265:G265"/>
    <mergeCell ref="B266:G266"/>
    <mergeCell ref="A267:G267"/>
    <mergeCell ref="A269:G269"/>
    <mergeCell ref="A270:D270"/>
    <mergeCell ref="F270:G270"/>
    <mergeCell ref="B271:C271"/>
    <mergeCell ref="F271:G271"/>
    <mergeCell ref="B272:C272"/>
    <mergeCell ref="F272:G272"/>
    <mergeCell ref="B273:G273"/>
    <mergeCell ref="B274:G274"/>
    <mergeCell ref="B275:G275"/>
    <mergeCell ref="D276:E276"/>
    <mergeCell ref="D277:E277"/>
    <mergeCell ref="D278:E278"/>
    <mergeCell ref="D279:E279"/>
    <mergeCell ref="D280:E280"/>
    <mergeCell ref="D281:E281"/>
    <mergeCell ref="D282:E282"/>
    <mergeCell ref="D283:E283"/>
    <mergeCell ref="D284:E284"/>
    <mergeCell ref="D285:E285"/>
    <mergeCell ref="D286:E286"/>
    <mergeCell ref="F286:G286"/>
    <mergeCell ref="D287:E287"/>
    <mergeCell ref="F287:G287"/>
    <mergeCell ref="B288:C288"/>
    <mergeCell ref="D288:E288"/>
    <mergeCell ref="F288:G288"/>
    <mergeCell ref="A289:G289"/>
    <mergeCell ref="B290:G290"/>
    <mergeCell ref="A291:G291"/>
    <mergeCell ref="A293:G293"/>
    <mergeCell ref="A294:D294"/>
    <mergeCell ref="F294:G294"/>
    <mergeCell ref="B295:C295"/>
    <mergeCell ref="F295:G295"/>
    <mergeCell ref="B296:C296"/>
    <mergeCell ref="F296:G296"/>
    <mergeCell ref="B297:G297"/>
    <mergeCell ref="B298:G298"/>
    <mergeCell ref="B299:G299"/>
    <mergeCell ref="D300:E300"/>
    <mergeCell ref="D301:E301"/>
    <mergeCell ref="D302:E302"/>
    <mergeCell ref="D303:E303"/>
    <mergeCell ref="D304:E304"/>
    <mergeCell ref="D305:E305"/>
    <mergeCell ref="D306:E306"/>
    <mergeCell ref="D307:E307"/>
    <mergeCell ref="D308:E308"/>
    <mergeCell ref="D309:E309"/>
    <mergeCell ref="D310:E310"/>
    <mergeCell ref="F310:G310"/>
    <mergeCell ref="D311:E311"/>
    <mergeCell ref="F311:G311"/>
    <mergeCell ref="B312:C312"/>
    <mergeCell ref="D312:E312"/>
    <mergeCell ref="F312:G312"/>
    <mergeCell ref="A313:G313"/>
    <mergeCell ref="B314:G314"/>
    <mergeCell ref="A315:G315"/>
    <mergeCell ref="A317:G317"/>
    <mergeCell ref="A318:D318"/>
    <mergeCell ref="F318:G318"/>
    <mergeCell ref="B319:C319"/>
    <mergeCell ref="F319:G319"/>
    <mergeCell ref="B320:C320"/>
    <mergeCell ref="F320:G320"/>
    <mergeCell ref="B321:G321"/>
    <mergeCell ref="B322:G322"/>
    <mergeCell ref="B323:G323"/>
    <mergeCell ref="D324:E324"/>
    <mergeCell ref="D325:E325"/>
    <mergeCell ref="D326:E326"/>
    <mergeCell ref="D327:E327"/>
    <mergeCell ref="D328:E328"/>
    <mergeCell ref="D329:E329"/>
    <mergeCell ref="D330:E330"/>
    <mergeCell ref="D331:E331"/>
    <mergeCell ref="D332:E332"/>
    <mergeCell ref="D333:E333"/>
    <mergeCell ref="D334:E334"/>
    <mergeCell ref="F334:G334"/>
    <mergeCell ref="D335:E335"/>
    <mergeCell ref="F335:G335"/>
    <mergeCell ref="B336:C336"/>
    <mergeCell ref="D336:E336"/>
    <mergeCell ref="F336:G336"/>
    <mergeCell ref="A337:G337"/>
    <mergeCell ref="B338:G338"/>
    <mergeCell ref="A339:G339"/>
    <mergeCell ref="A341:G341"/>
    <mergeCell ref="A342:D342"/>
    <mergeCell ref="F342:G342"/>
    <mergeCell ref="B343:C343"/>
    <mergeCell ref="F343:G343"/>
    <mergeCell ref="B344:C344"/>
    <mergeCell ref="F344:G344"/>
    <mergeCell ref="B345:G345"/>
    <mergeCell ref="B346:G346"/>
    <mergeCell ref="B347:G347"/>
    <mergeCell ref="D348:E348"/>
    <mergeCell ref="D349:E349"/>
    <mergeCell ref="D350:E350"/>
    <mergeCell ref="D351:E351"/>
    <mergeCell ref="D352:E352"/>
    <mergeCell ref="D353:E353"/>
    <mergeCell ref="D354:E354"/>
    <mergeCell ref="D355:E355"/>
    <mergeCell ref="D356:E356"/>
    <mergeCell ref="D357:E357"/>
    <mergeCell ref="D358:E358"/>
    <mergeCell ref="F358:G358"/>
    <mergeCell ref="D359:E359"/>
    <mergeCell ref="F359:G359"/>
    <mergeCell ref="B360:C360"/>
    <mergeCell ref="D360:E360"/>
    <mergeCell ref="F360:G360"/>
    <mergeCell ref="A361:G361"/>
    <mergeCell ref="B362:G362"/>
    <mergeCell ref="A363:G363"/>
    <mergeCell ref="A9:A18"/>
    <mergeCell ref="A19:A21"/>
    <mergeCell ref="A33:A42"/>
    <mergeCell ref="A43:A46"/>
    <mergeCell ref="A59:A68"/>
    <mergeCell ref="A69:A71"/>
    <mergeCell ref="A84:A93"/>
    <mergeCell ref="A94:A96"/>
    <mergeCell ref="A108:A117"/>
    <mergeCell ref="A118:A120"/>
    <mergeCell ref="A132:A141"/>
    <mergeCell ref="A142:A144"/>
    <mergeCell ref="A156:A165"/>
    <mergeCell ref="A166:A168"/>
    <mergeCell ref="A180:A189"/>
    <mergeCell ref="A190:A192"/>
    <mergeCell ref="A204:A213"/>
    <mergeCell ref="A214:A216"/>
    <mergeCell ref="A228:A237"/>
    <mergeCell ref="A238:A240"/>
    <mergeCell ref="A252:A261"/>
    <mergeCell ref="A262:A264"/>
    <mergeCell ref="A276:A285"/>
    <mergeCell ref="A286:A288"/>
    <mergeCell ref="A300:A309"/>
    <mergeCell ref="A310:A312"/>
    <mergeCell ref="A324:A333"/>
    <mergeCell ref="A334:A336"/>
    <mergeCell ref="A348:A357"/>
    <mergeCell ref="A358:A360"/>
    <mergeCell ref="B10:B13"/>
    <mergeCell ref="B14:B18"/>
    <mergeCell ref="B34:B37"/>
    <mergeCell ref="B38:B42"/>
    <mergeCell ref="B60:B63"/>
    <mergeCell ref="B64:B68"/>
    <mergeCell ref="B85:B88"/>
    <mergeCell ref="B89:B93"/>
    <mergeCell ref="B109:B112"/>
    <mergeCell ref="B113:B117"/>
    <mergeCell ref="B133:B136"/>
    <mergeCell ref="B137:B141"/>
    <mergeCell ref="B157:B160"/>
    <mergeCell ref="B161:B165"/>
    <mergeCell ref="B181:B184"/>
    <mergeCell ref="B185:B189"/>
    <mergeCell ref="B205:B208"/>
    <mergeCell ref="B209:B213"/>
    <mergeCell ref="B229:B232"/>
    <mergeCell ref="B233:B237"/>
    <mergeCell ref="B253:B256"/>
    <mergeCell ref="B257:B261"/>
    <mergeCell ref="B277:B280"/>
    <mergeCell ref="B281:B285"/>
    <mergeCell ref="B301:B304"/>
    <mergeCell ref="B305:B309"/>
    <mergeCell ref="B325:B328"/>
    <mergeCell ref="B329:B333"/>
    <mergeCell ref="B349:B352"/>
    <mergeCell ref="B353:B357"/>
    <mergeCell ref="D4:D5"/>
    <mergeCell ref="D28:D29"/>
    <mergeCell ref="D54:D55"/>
    <mergeCell ref="D79:D80"/>
    <mergeCell ref="D103:D104"/>
    <mergeCell ref="D127:D128"/>
    <mergeCell ref="D151:D152"/>
    <mergeCell ref="D175:D176"/>
    <mergeCell ref="D199:D200"/>
    <mergeCell ref="D223:D224"/>
    <mergeCell ref="D247:D248"/>
    <mergeCell ref="D271:D272"/>
    <mergeCell ref="D295:D296"/>
    <mergeCell ref="D319:D320"/>
    <mergeCell ref="D343:D344"/>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L10" sqref="L10"/>
    </sheetView>
  </sheetViews>
  <sheetFormatPr defaultColWidth="7.5" defaultRowHeight="12.75" customHeight="1" outlineLevelCol="5"/>
  <cols>
    <col min="1" max="1" width="24.8166666666667" style="1" customWidth="1"/>
    <col min="2" max="2" width="17.875" style="1" customWidth="1"/>
    <col min="3" max="3" width="13.5" style="1" customWidth="1"/>
    <col min="4" max="4" width="13.0916666666667" style="1" customWidth="1"/>
    <col min="5" max="5" width="18.125" style="1" customWidth="1"/>
    <col min="6" max="6" width="19.625" style="1" customWidth="1"/>
    <col min="7" max="223" width="7.5" style="1" customWidth="1"/>
    <col min="224" max="16384" width="7.5" style="1"/>
  </cols>
  <sheetData>
    <row r="1" s="1" customFormat="1" ht="20.1" customHeight="1" spans="1:4">
      <c r="A1" s="4"/>
      <c r="B1" s="5"/>
      <c r="C1" s="6"/>
      <c r="D1" s="7"/>
    </row>
    <row r="2" s="1" customFormat="1" ht="30.75" customHeight="1" spans="1:6">
      <c r="A2" s="8" t="s">
        <v>679</v>
      </c>
      <c r="B2" s="8"/>
      <c r="C2" s="8"/>
      <c r="D2" s="8"/>
      <c r="E2" s="8"/>
      <c r="F2" s="8"/>
    </row>
    <row r="3" s="1" customFormat="1" ht="21.75" customHeight="1" spans="1:6">
      <c r="A3" s="9" t="s">
        <v>372</v>
      </c>
      <c r="B3" s="9"/>
      <c r="C3" s="9"/>
      <c r="D3" s="10"/>
      <c r="E3" s="10"/>
      <c r="F3" s="11"/>
    </row>
    <row r="4" s="1" customFormat="1" ht="25.5" customHeight="1" spans="1:6">
      <c r="A4" s="12" t="s">
        <v>680</v>
      </c>
      <c r="B4" s="13" t="s">
        <v>4</v>
      </c>
      <c r="C4" s="13"/>
      <c r="D4" s="13"/>
      <c r="E4" s="13"/>
      <c r="F4" s="13"/>
    </row>
    <row r="5" s="1" customFormat="1" ht="23" customHeight="1" spans="1:6">
      <c r="A5" s="14" t="s">
        <v>681</v>
      </c>
      <c r="B5" s="15" t="s">
        <v>682</v>
      </c>
      <c r="C5" s="16"/>
      <c r="D5" s="16"/>
      <c r="E5" s="16"/>
      <c r="F5" s="17"/>
    </row>
    <row r="6" s="1" customFormat="1" ht="23" customHeight="1" spans="1:6">
      <c r="A6" s="18"/>
      <c r="B6" s="15" t="s">
        <v>683</v>
      </c>
      <c r="C6" s="16"/>
      <c r="D6" s="17"/>
      <c r="E6" s="19" t="s">
        <v>684</v>
      </c>
      <c r="F6" s="20"/>
    </row>
    <row r="7" s="1" customFormat="1" ht="23" customHeight="1" spans="1:6">
      <c r="A7" s="21"/>
      <c r="B7" s="22" t="s">
        <v>685</v>
      </c>
      <c r="C7" s="23"/>
      <c r="D7" s="23">
        <v>1645.39</v>
      </c>
      <c r="E7" s="24" t="s">
        <v>686</v>
      </c>
      <c r="F7" s="12">
        <v>1466.82</v>
      </c>
    </row>
    <row r="8" s="1" customFormat="1" ht="23" customHeight="1" spans="1:6">
      <c r="A8" s="21"/>
      <c r="B8" s="22" t="s">
        <v>687</v>
      </c>
      <c r="C8" s="23"/>
      <c r="D8" s="23"/>
      <c r="E8" s="24" t="s">
        <v>688</v>
      </c>
      <c r="F8" s="12">
        <v>178.57</v>
      </c>
    </row>
    <row r="9" s="1" customFormat="1" ht="23" customHeight="1" spans="1:6">
      <c r="A9" s="25"/>
      <c r="B9" s="26" t="s">
        <v>689</v>
      </c>
      <c r="C9" s="27"/>
      <c r="D9" s="27"/>
      <c r="E9" s="24"/>
      <c r="F9" s="24"/>
    </row>
    <row r="10" s="1" customFormat="1" ht="90" customHeight="1" spans="1:6">
      <c r="A10" s="12" t="s">
        <v>690</v>
      </c>
      <c r="B10" s="28" t="s">
        <v>691</v>
      </c>
      <c r="C10" s="28"/>
      <c r="D10" s="28"/>
      <c r="E10" s="28"/>
      <c r="F10" s="28"/>
    </row>
    <row r="11" s="1" customFormat="1" ht="33" customHeight="1" spans="1:6">
      <c r="A11" s="29" t="s">
        <v>692</v>
      </c>
      <c r="B11" s="30" t="s">
        <v>693</v>
      </c>
      <c r="C11" s="31" t="s">
        <v>694</v>
      </c>
      <c r="D11" s="32"/>
      <c r="E11" s="32"/>
      <c r="F11" s="33"/>
    </row>
    <row r="12" s="1" customFormat="1" ht="40" customHeight="1" spans="1:6">
      <c r="A12" s="34"/>
      <c r="B12" s="28" t="s">
        <v>695</v>
      </c>
      <c r="C12" s="35" t="s">
        <v>696</v>
      </c>
      <c r="D12" s="36"/>
      <c r="E12" s="36"/>
      <c r="F12" s="37"/>
    </row>
    <row r="13" s="1" customFormat="1" ht="54" customHeight="1" spans="1:6">
      <c r="A13" s="34"/>
      <c r="B13" s="28" t="s">
        <v>697</v>
      </c>
      <c r="C13" s="35" t="s">
        <v>698</v>
      </c>
      <c r="D13" s="36"/>
      <c r="E13" s="36"/>
      <c r="F13" s="37"/>
    </row>
    <row r="14" s="1" customFormat="1" ht="88" customHeight="1" spans="1:6">
      <c r="A14" s="34"/>
      <c r="B14" s="28" t="s">
        <v>699</v>
      </c>
      <c r="C14" s="35" t="s">
        <v>700</v>
      </c>
      <c r="D14" s="36"/>
      <c r="E14" s="36"/>
      <c r="F14" s="37"/>
    </row>
    <row r="15" s="1" customFormat="1" ht="23" customHeight="1" spans="1:6">
      <c r="A15" s="38" t="s">
        <v>388</v>
      </c>
      <c r="B15" s="38" t="s">
        <v>389</v>
      </c>
      <c r="C15" s="38" t="s">
        <v>390</v>
      </c>
      <c r="D15" s="39" t="s">
        <v>391</v>
      </c>
      <c r="E15" s="40"/>
      <c r="F15" s="38" t="s">
        <v>392</v>
      </c>
    </row>
    <row r="16" s="1" customFormat="1" ht="23" customHeight="1" spans="1:6">
      <c r="A16" s="38"/>
      <c r="B16" s="41" t="s">
        <v>394</v>
      </c>
      <c r="C16" s="42" t="s">
        <v>395</v>
      </c>
      <c r="D16" s="43" t="s">
        <v>701</v>
      </c>
      <c r="E16" s="43"/>
      <c r="F16" s="43" t="s">
        <v>702</v>
      </c>
    </row>
    <row r="17" s="1" customFormat="1" ht="23" customHeight="1" spans="1:6">
      <c r="A17" s="38"/>
      <c r="B17" s="41"/>
      <c r="C17" s="44" t="s">
        <v>399</v>
      </c>
      <c r="D17" s="43" t="s">
        <v>703</v>
      </c>
      <c r="E17" s="43"/>
      <c r="F17" s="43" t="s">
        <v>704</v>
      </c>
    </row>
    <row r="18" s="1" customFormat="1" ht="23" customHeight="1" spans="1:6">
      <c r="A18" s="38"/>
      <c r="B18" s="41"/>
      <c r="C18" s="44" t="s">
        <v>402</v>
      </c>
      <c r="D18" s="43" t="s">
        <v>705</v>
      </c>
      <c r="E18" s="43"/>
      <c r="F18" s="45">
        <v>1</v>
      </c>
    </row>
    <row r="19" s="1" customFormat="1" ht="23" customHeight="1" spans="1:6">
      <c r="A19" s="38"/>
      <c r="B19" s="41"/>
      <c r="C19" s="44" t="s">
        <v>404</v>
      </c>
      <c r="D19" s="43" t="s">
        <v>706</v>
      </c>
      <c r="E19" s="43"/>
      <c r="F19" s="43" t="s">
        <v>707</v>
      </c>
    </row>
    <row r="20" s="1" customFormat="1" ht="23" customHeight="1" spans="1:6">
      <c r="A20" s="38"/>
      <c r="B20" s="46" t="s">
        <v>406</v>
      </c>
      <c r="C20" s="41" t="s">
        <v>407</v>
      </c>
      <c r="D20" s="47" t="s">
        <v>708</v>
      </c>
      <c r="E20" s="48"/>
      <c r="F20" s="43" t="s">
        <v>709</v>
      </c>
    </row>
    <row r="21" s="1" customFormat="1" ht="23" customHeight="1" spans="1:6">
      <c r="A21" s="38"/>
      <c r="B21" s="49"/>
      <c r="C21" s="41" t="s">
        <v>410</v>
      </c>
      <c r="D21" s="47" t="s">
        <v>710</v>
      </c>
      <c r="E21" s="48"/>
      <c r="F21" s="50" t="s">
        <v>711</v>
      </c>
    </row>
    <row r="22" s="1" customFormat="1" ht="29" customHeight="1" spans="1:6">
      <c r="A22" s="38"/>
      <c r="B22" s="49"/>
      <c r="C22" s="41" t="s">
        <v>412</v>
      </c>
      <c r="D22" s="47" t="s">
        <v>712</v>
      </c>
      <c r="E22" s="48"/>
      <c r="F22" s="50" t="s">
        <v>511</v>
      </c>
    </row>
    <row r="23" s="1" customFormat="1" ht="35" customHeight="1" spans="1:6">
      <c r="A23" s="38"/>
      <c r="B23" s="49"/>
      <c r="C23" s="41" t="s">
        <v>414</v>
      </c>
      <c r="D23" s="47" t="s">
        <v>498</v>
      </c>
      <c r="E23" s="48"/>
      <c r="F23" s="50" t="s">
        <v>713</v>
      </c>
    </row>
    <row r="24" s="1" customFormat="1" ht="36" customHeight="1" spans="1:6">
      <c r="A24" s="38"/>
      <c r="B24" s="51"/>
      <c r="C24" s="41" t="s">
        <v>416</v>
      </c>
      <c r="D24" s="47" t="s">
        <v>542</v>
      </c>
      <c r="E24" s="48"/>
      <c r="F24" s="50" t="s">
        <v>714</v>
      </c>
    </row>
    <row r="25" s="1" customFormat="1" ht="52" customHeight="1" spans="1:6">
      <c r="A25" s="52" t="s">
        <v>715</v>
      </c>
      <c r="B25" s="52"/>
      <c r="C25" s="52"/>
      <c r="D25" s="52"/>
      <c r="E25" s="52"/>
      <c r="F25" s="52"/>
    </row>
    <row r="26" s="2" customFormat="1" ht="52" customHeight="1" spans="1:6">
      <c r="A26" s="53" t="s">
        <v>425</v>
      </c>
      <c r="B26" s="54"/>
      <c r="C26" s="55"/>
      <c r="D26" s="55"/>
      <c r="E26" s="55"/>
      <c r="F26" s="56"/>
    </row>
    <row r="27" s="3" customFormat="1" ht="28" customHeight="1" spans="1:6">
      <c r="A27" s="57" t="s">
        <v>716</v>
      </c>
      <c r="B27" s="57"/>
      <c r="C27" s="57"/>
      <c r="D27" s="57"/>
      <c r="E27" s="57"/>
      <c r="F27" s="57"/>
    </row>
  </sheetData>
  <mergeCells count="32">
    <mergeCell ref="A2:F2"/>
    <mergeCell ref="A3:C3"/>
    <mergeCell ref="B4:F4"/>
    <mergeCell ref="B5:F5"/>
    <mergeCell ref="B6:D6"/>
    <mergeCell ref="E6:F6"/>
    <mergeCell ref="B7:C7"/>
    <mergeCell ref="B8:C8"/>
    <mergeCell ref="B9:C9"/>
    <mergeCell ref="B10:F10"/>
    <mergeCell ref="C11:F11"/>
    <mergeCell ref="C12:F12"/>
    <mergeCell ref="C13:F13"/>
    <mergeCell ref="C14:F14"/>
    <mergeCell ref="D15:E15"/>
    <mergeCell ref="D16:E16"/>
    <mergeCell ref="D17:E17"/>
    <mergeCell ref="D18:E18"/>
    <mergeCell ref="D19:E19"/>
    <mergeCell ref="D20:E20"/>
    <mergeCell ref="D21:E21"/>
    <mergeCell ref="D22:E22"/>
    <mergeCell ref="D23:E23"/>
    <mergeCell ref="D24:E24"/>
    <mergeCell ref="A25:F25"/>
    <mergeCell ref="B26:F26"/>
    <mergeCell ref="A27:F27"/>
    <mergeCell ref="A5:A9"/>
    <mergeCell ref="A11:A14"/>
    <mergeCell ref="A15:A24"/>
    <mergeCell ref="B16:B19"/>
    <mergeCell ref="B20:B2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B6" sqref="B6"/>
    </sheetView>
  </sheetViews>
  <sheetFormatPr defaultColWidth="10" defaultRowHeight="13.5" outlineLevelCol="7"/>
  <cols>
    <col min="1" max="1" width="29.45" customWidth="1"/>
    <col min="2" max="2" width="11.85" customWidth="1"/>
    <col min="3" max="3" width="23.0666666666667" customWidth="1"/>
    <col min="4" max="4" width="11.85" customWidth="1"/>
    <col min="5" max="5" width="24.0166666666667" customWidth="1"/>
    <col min="6" max="6" width="11.85" customWidth="1"/>
    <col min="7" max="7" width="20.2166666666667" customWidth="1"/>
    <col min="8" max="8" width="11.85" customWidth="1"/>
    <col min="9" max="9" width="9.76666666666667" customWidth="1"/>
  </cols>
  <sheetData>
    <row r="1" ht="6" customHeight="1" spans="1:8">
      <c r="A1" s="134"/>
      <c r="H1" s="194"/>
    </row>
    <row r="2" ht="21.1" customHeight="1" spans="1:8">
      <c r="A2" s="195" t="s">
        <v>7</v>
      </c>
      <c r="B2" s="195"/>
      <c r="C2" s="195"/>
      <c r="D2" s="195"/>
      <c r="E2" s="195"/>
      <c r="F2" s="195"/>
      <c r="G2" s="195"/>
      <c r="H2" s="195"/>
    </row>
    <row r="3" ht="15.05" customHeight="1" spans="1:8">
      <c r="A3" s="148" t="s">
        <v>29</v>
      </c>
      <c r="B3" s="148"/>
      <c r="C3" s="148"/>
      <c r="D3" s="148"/>
      <c r="E3" s="148"/>
      <c r="F3" s="148"/>
      <c r="G3" s="147" t="s">
        <v>30</v>
      </c>
      <c r="H3" s="147"/>
    </row>
    <row r="4" ht="15.65" customHeight="1" spans="1:8">
      <c r="A4" s="149" t="s">
        <v>31</v>
      </c>
      <c r="B4" s="149"/>
      <c r="C4" s="149" t="s">
        <v>32</v>
      </c>
      <c r="D4" s="149"/>
      <c r="E4" s="149"/>
      <c r="F4" s="149"/>
      <c r="G4" s="149"/>
      <c r="H4" s="149"/>
    </row>
    <row r="5" ht="19.55" customHeight="1" spans="1:8">
      <c r="A5" s="149" t="s">
        <v>33</v>
      </c>
      <c r="B5" s="149" t="s">
        <v>34</v>
      </c>
      <c r="C5" s="149" t="s">
        <v>35</v>
      </c>
      <c r="D5" s="149" t="s">
        <v>34</v>
      </c>
      <c r="E5" s="149" t="s">
        <v>36</v>
      </c>
      <c r="F5" s="149" t="s">
        <v>34</v>
      </c>
      <c r="G5" s="149" t="s">
        <v>37</v>
      </c>
      <c r="H5" s="149" t="s">
        <v>34</v>
      </c>
    </row>
    <row r="6" ht="14.2" customHeight="1" spans="1:8">
      <c r="A6" s="150" t="s">
        <v>38</v>
      </c>
      <c r="B6" s="156">
        <f>14871652.53+1582200</f>
        <v>16453852.53</v>
      </c>
      <c r="C6" s="163" t="s">
        <v>39</v>
      </c>
      <c r="D6" s="157"/>
      <c r="E6" s="150" t="s">
        <v>40</v>
      </c>
      <c r="F6" s="152">
        <v>14668180.53</v>
      </c>
      <c r="G6" s="163" t="s">
        <v>41</v>
      </c>
      <c r="H6" s="156">
        <v>12944127.68</v>
      </c>
    </row>
    <row r="7" ht="14.2" customHeight="1" spans="1:8">
      <c r="A7" s="163" t="s">
        <v>42</v>
      </c>
      <c r="B7" s="156">
        <f>14779380.53+1582200</f>
        <v>16361580.53</v>
      </c>
      <c r="C7" s="163" t="s">
        <v>43</v>
      </c>
      <c r="D7" s="157"/>
      <c r="E7" s="163" t="s">
        <v>44</v>
      </c>
      <c r="F7" s="156">
        <v>12944127.68</v>
      </c>
      <c r="G7" s="163" t="s">
        <v>45</v>
      </c>
      <c r="H7" s="156">
        <f>1737244.85+1582200</f>
        <v>3319444.85</v>
      </c>
    </row>
    <row r="8" ht="14.2" customHeight="1" spans="1:8">
      <c r="A8" s="150" t="s">
        <v>46</v>
      </c>
      <c r="B8" s="156">
        <v>92272</v>
      </c>
      <c r="C8" s="163" t="s">
        <v>47</v>
      </c>
      <c r="D8" s="157"/>
      <c r="E8" s="163" t="s">
        <v>48</v>
      </c>
      <c r="F8" s="156">
        <v>1558972.85</v>
      </c>
      <c r="G8" s="163" t="s">
        <v>49</v>
      </c>
      <c r="H8" s="156"/>
    </row>
    <row r="9" ht="14.2" customHeight="1" spans="1:8">
      <c r="A9" s="163" t="s">
        <v>50</v>
      </c>
      <c r="B9" s="156"/>
      <c r="C9" s="163" t="s">
        <v>51</v>
      </c>
      <c r="D9" s="157"/>
      <c r="E9" s="163" t="s">
        <v>52</v>
      </c>
      <c r="F9" s="156">
        <v>165080</v>
      </c>
      <c r="G9" s="163" t="s">
        <v>53</v>
      </c>
      <c r="H9" s="156"/>
    </row>
    <row r="10" ht="14.2" customHeight="1" spans="1:8">
      <c r="A10" s="163" t="s">
        <v>54</v>
      </c>
      <c r="B10" s="156"/>
      <c r="C10" s="163" t="s">
        <v>55</v>
      </c>
      <c r="D10" s="157"/>
      <c r="E10" s="150" t="s">
        <v>56</v>
      </c>
      <c r="F10" s="152">
        <f>203472+1582200</f>
        <v>1785672</v>
      </c>
      <c r="G10" s="163" t="s">
        <v>57</v>
      </c>
      <c r="H10" s="156"/>
    </row>
    <row r="11" ht="14.2" customHeight="1" spans="1:8">
      <c r="A11" s="163" t="s">
        <v>58</v>
      </c>
      <c r="B11" s="156"/>
      <c r="C11" s="163" t="s">
        <v>59</v>
      </c>
      <c r="D11" s="157"/>
      <c r="E11" s="163" t="s">
        <v>60</v>
      </c>
      <c r="F11" s="156"/>
      <c r="G11" s="163" t="s">
        <v>61</v>
      </c>
      <c r="H11" s="156"/>
    </row>
    <row r="12" ht="14.2" customHeight="1" spans="1:8">
      <c r="A12" s="163" t="s">
        <v>62</v>
      </c>
      <c r="B12" s="156">
        <v>58872</v>
      </c>
      <c r="C12" s="163" t="s">
        <v>63</v>
      </c>
      <c r="D12" s="157"/>
      <c r="E12" s="163" t="s">
        <v>64</v>
      </c>
      <c r="F12" s="156">
        <f>178272+1582200</f>
        <v>1760472</v>
      </c>
      <c r="G12" s="163" t="s">
        <v>65</v>
      </c>
      <c r="H12" s="156"/>
    </row>
    <row r="13" ht="14.2" customHeight="1" spans="1:8">
      <c r="A13" s="163" t="s">
        <v>66</v>
      </c>
      <c r="B13" s="156">
        <v>1000</v>
      </c>
      <c r="C13" s="163" t="s">
        <v>67</v>
      </c>
      <c r="D13" s="157">
        <v>1500038.88</v>
      </c>
      <c r="E13" s="163" t="s">
        <v>68</v>
      </c>
      <c r="F13" s="156">
        <v>25200</v>
      </c>
      <c r="G13" s="163" t="s">
        <v>69</v>
      </c>
      <c r="H13" s="156"/>
    </row>
    <row r="14" ht="14.2" customHeight="1" spans="1:8">
      <c r="A14" s="163" t="s">
        <v>70</v>
      </c>
      <c r="B14" s="156"/>
      <c r="C14" s="163" t="s">
        <v>71</v>
      </c>
      <c r="D14" s="157"/>
      <c r="E14" s="163" t="s">
        <v>72</v>
      </c>
      <c r="F14" s="156"/>
      <c r="G14" s="163" t="s">
        <v>73</v>
      </c>
      <c r="H14" s="156">
        <v>190280</v>
      </c>
    </row>
    <row r="15" ht="14.2" customHeight="1" spans="1:8">
      <c r="A15" s="163" t="s">
        <v>74</v>
      </c>
      <c r="B15" s="156"/>
      <c r="C15" s="163" t="s">
        <v>75</v>
      </c>
      <c r="D15" s="157">
        <v>827177.12</v>
      </c>
      <c r="E15" s="163" t="s">
        <v>76</v>
      </c>
      <c r="F15" s="156"/>
      <c r="G15" s="163" t="s">
        <v>77</v>
      </c>
      <c r="H15" s="156"/>
    </row>
    <row r="16" ht="14.2" customHeight="1" spans="1:8">
      <c r="A16" s="163" t="s">
        <v>78</v>
      </c>
      <c r="B16" s="156">
        <v>32400</v>
      </c>
      <c r="C16" s="163" t="s">
        <v>79</v>
      </c>
      <c r="D16" s="157"/>
      <c r="E16" s="163" t="s">
        <v>80</v>
      </c>
      <c r="F16" s="156"/>
      <c r="G16" s="163" t="s">
        <v>81</v>
      </c>
      <c r="H16" s="156"/>
    </row>
    <row r="17" ht="14.2" customHeight="1" spans="1:8">
      <c r="A17" s="163" t="s">
        <v>82</v>
      </c>
      <c r="B17" s="156"/>
      <c r="C17" s="163" t="s">
        <v>83</v>
      </c>
      <c r="D17" s="157"/>
      <c r="E17" s="163" t="s">
        <v>84</v>
      </c>
      <c r="F17" s="156"/>
      <c r="G17" s="163" t="s">
        <v>85</v>
      </c>
      <c r="H17" s="156"/>
    </row>
    <row r="18" ht="14.2" customHeight="1" spans="1:8">
      <c r="A18" s="163" t="s">
        <v>86</v>
      </c>
      <c r="B18" s="156"/>
      <c r="C18" s="163" t="s">
        <v>87</v>
      </c>
      <c r="D18" s="157">
        <f>11377308.85+1582200</f>
        <v>12959508.85</v>
      </c>
      <c r="E18" s="163" t="s">
        <v>88</v>
      </c>
      <c r="F18" s="156"/>
      <c r="G18" s="163" t="s">
        <v>89</v>
      </c>
      <c r="H18" s="156"/>
    </row>
    <row r="19" ht="14.2" customHeight="1" spans="1:8">
      <c r="A19" s="163" t="s">
        <v>90</v>
      </c>
      <c r="B19" s="156"/>
      <c r="C19" s="163" t="s">
        <v>91</v>
      </c>
      <c r="D19" s="157"/>
      <c r="E19" s="163" t="s">
        <v>92</v>
      </c>
      <c r="F19" s="156"/>
      <c r="G19" s="163" t="s">
        <v>93</v>
      </c>
      <c r="H19" s="156"/>
    </row>
    <row r="20" ht="14.2" customHeight="1" spans="1:8">
      <c r="A20" s="150" t="s">
        <v>94</v>
      </c>
      <c r="B20" s="152"/>
      <c r="C20" s="163" t="s">
        <v>95</v>
      </c>
      <c r="D20" s="157"/>
      <c r="E20" s="163" t="s">
        <v>96</v>
      </c>
      <c r="F20" s="156"/>
      <c r="G20" s="163"/>
      <c r="H20" s="156"/>
    </row>
    <row r="21" ht="14.2" customHeight="1" spans="1:8">
      <c r="A21" s="150" t="s">
        <v>97</v>
      </c>
      <c r="B21" s="152"/>
      <c r="C21" s="163" t="s">
        <v>98</v>
      </c>
      <c r="D21" s="157"/>
      <c r="E21" s="150" t="s">
        <v>99</v>
      </c>
      <c r="F21" s="152"/>
      <c r="G21" s="163"/>
      <c r="H21" s="156"/>
    </row>
    <row r="22" ht="14.2" customHeight="1" spans="1:8">
      <c r="A22" s="150" t="s">
        <v>100</v>
      </c>
      <c r="B22" s="152"/>
      <c r="C22" s="163" t="s">
        <v>101</v>
      </c>
      <c r="D22" s="157"/>
      <c r="E22" s="163"/>
      <c r="F22" s="163"/>
      <c r="G22" s="163"/>
      <c r="H22" s="156"/>
    </row>
    <row r="23" ht="14.2" customHeight="1" spans="1:8">
      <c r="A23" s="150" t="s">
        <v>102</v>
      </c>
      <c r="B23" s="152"/>
      <c r="C23" s="163" t="s">
        <v>103</v>
      </c>
      <c r="D23" s="157"/>
      <c r="E23" s="163"/>
      <c r="F23" s="163"/>
      <c r="G23" s="163"/>
      <c r="H23" s="156"/>
    </row>
    <row r="24" ht="14.2" customHeight="1" spans="1:8">
      <c r="A24" s="150" t="s">
        <v>104</v>
      </c>
      <c r="B24" s="152"/>
      <c r="C24" s="163" t="s">
        <v>105</v>
      </c>
      <c r="D24" s="157"/>
      <c r="E24" s="163"/>
      <c r="F24" s="163"/>
      <c r="G24" s="163"/>
      <c r="H24" s="156"/>
    </row>
    <row r="25" ht="14.2" customHeight="1" spans="1:8">
      <c r="A25" s="163" t="s">
        <v>106</v>
      </c>
      <c r="B25" s="156"/>
      <c r="C25" s="163" t="s">
        <v>107</v>
      </c>
      <c r="D25" s="157">
        <v>1167127.68</v>
      </c>
      <c r="E25" s="163"/>
      <c r="F25" s="163"/>
      <c r="G25" s="163"/>
      <c r="H25" s="156"/>
    </row>
    <row r="26" ht="14.2" customHeight="1" spans="1:8">
      <c r="A26" s="163" t="s">
        <v>108</v>
      </c>
      <c r="B26" s="156"/>
      <c r="C26" s="163" t="s">
        <v>109</v>
      </c>
      <c r="D26" s="157"/>
      <c r="E26" s="163"/>
      <c r="F26" s="163"/>
      <c r="G26" s="163"/>
      <c r="H26" s="156"/>
    </row>
    <row r="27" ht="14.2" customHeight="1" spans="1:8">
      <c r="A27" s="163" t="s">
        <v>110</v>
      </c>
      <c r="B27" s="156"/>
      <c r="C27" s="163" t="s">
        <v>111</v>
      </c>
      <c r="D27" s="157"/>
      <c r="E27" s="163"/>
      <c r="F27" s="163"/>
      <c r="G27" s="163"/>
      <c r="H27" s="156"/>
    </row>
    <row r="28" ht="14.2" customHeight="1" spans="1:8">
      <c r="A28" s="150" t="s">
        <v>112</v>
      </c>
      <c r="B28" s="152"/>
      <c r="C28" s="163" t="s">
        <v>113</v>
      </c>
      <c r="D28" s="157"/>
      <c r="E28" s="163"/>
      <c r="F28" s="163"/>
      <c r="G28" s="163"/>
      <c r="H28" s="156"/>
    </row>
    <row r="29" ht="14.2" customHeight="1" spans="1:8">
      <c r="A29" s="150" t="s">
        <v>114</v>
      </c>
      <c r="B29" s="152"/>
      <c r="C29" s="163" t="s">
        <v>115</v>
      </c>
      <c r="D29" s="157"/>
      <c r="E29" s="163"/>
      <c r="F29" s="163"/>
      <c r="G29" s="163"/>
      <c r="H29" s="156"/>
    </row>
    <row r="30" ht="14.2" customHeight="1" spans="1:8">
      <c r="A30" s="150" t="s">
        <v>116</v>
      </c>
      <c r="B30" s="152"/>
      <c r="C30" s="163" t="s">
        <v>117</v>
      </c>
      <c r="D30" s="157"/>
      <c r="E30" s="163"/>
      <c r="F30" s="163"/>
      <c r="G30" s="163"/>
      <c r="H30" s="156"/>
    </row>
    <row r="31" ht="14.2" customHeight="1" spans="1:8">
      <c r="A31" s="150" t="s">
        <v>118</v>
      </c>
      <c r="B31" s="152"/>
      <c r="C31" s="163" t="s">
        <v>119</v>
      </c>
      <c r="D31" s="157"/>
      <c r="E31" s="163"/>
      <c r="F31" s="163"/>
      <c r="G31" s="163"/>
      <c r="H31" s="156"/>
    </row>
    <row r="32" ht="14.2" customHeight="1" spans="1:8">
      <c r="A32" s="150" t="s">
        <v>120</v>
      </c>
      <c r="B32" s="152"/>
      <c r="C32" s="163" t="s">
        <v>121</v>
      </c>
      <c r="D32" s="157"/>
      <c r="E32" s="163"/>
      <c r="F32" s="163"/>
      <c r="G32" s="163"/>
      <c r="H32" s="156"/>
    </row>
    <row r="33" ht="14.2" customHeight="1" spans="1:8">
      <c r="A33" s="163"/>
      <c r="B33" s="163"/>
      <c r="C33" s="163" t="s">
        <v>122</v>
      </c>
      <c r="D33" s="157"/>
      <c r="E33" s="163"/>
      <c r="F33" s="163"/>
      <c r="G33" s="163"/>
      <c r="H33" s="163"/>
    </row>
    <row r="34" ht="14.2" customHeight="1" spans="1:8">
      <c r="A34" s="163"/>
      <c r="B34" s="163"/>
      <c r="C34" s="163" t="s">
        <v>123</v>
      </c>
      <c r="D34" s="157"/>
      <c r="E34" s="163"/>
      <c r="F34" s="163"/>
      <c r="G34" s="163"/>
      <c r="H34" s="163"/>
    </row>
    <row r="35" ht="14.2" customHeight="1" spans="1:8">
      <c r="A35" s="163"/>
      <c r="B35" s="163"/>
      <c r="C35" s="163" t="s">
        <v>124</v>
      </c>
      <c r="D35" s="157"/>
      <c r="E35" s="163"/>
      <c r="F35" s="163"/>
      <c r="G35" s="163"/>
      <c r="H35" s="163"/>
    </row>
    <row r="36" ht="14.2" customHeight="1" spans="1:8">
      <c r="A36" s="163"/>
      <c r="B36" s="163"/>
      <c r="C36" s="163"/>
      <c r="D36" s="163"/>
      <c r="E36" s="163"/>
      <c r="F36" s="163"/>
      <c r="G36" s="163"/>
      <c r="H36" s="163"/>
    </row>
    <row r="37" ht="14.2" customHeight="1" spans="1:8">
      <c r="A37" s="150" t="s">
        <v>125</v>
      </c>
      <c r="B37" s="152">
        <v>16453852.53</v>
      </c>
      <c r="C37" s="150" t="s">
        <v>126</v>
      </c>
      <c r="D37" s="152">
        <v>16453852.53</v>
      </c>
      <c r="E37" s="150" t="s">
        <v>126</v>
      </c>
      <c r="F37" s="152">
        <v>16453852.53</v>
      </c>
      <c r="G37" s="150" t="s">
        <v>126</v>
      </c>
      <c r="H37" s="152">
        <v>16453852.53</v>
      </c>
    </row>
    <row r="38" ht="14.2" customHeight="1" spans="1:8">
      <c r="A38" s="150" t="s">
        <v>127</v>
      </c>
      <c r="B38" s="152"/>
      <c r="C38" s="150" t="s">
        <v>128</v>
      </c>
      <c r="D38" s="152"/>
      <c r="E38" s="150" t="s">
        <v>128</v>
      </c>
      <c r="F38" s="152"/>
      <c r="G38" s="150" t="s">
        <v>128</v>
      </c>
      <c r="H38" s="152"/>
    </row>
    <row r="39" ht="14.2" customHeight="1" spans="1:8">
      <c r="A39" s="163"/>
      <c r="B39" s="156"/>
      <c r="C39" s="163"/>
      <c r="D39" s="156"/>
      <c r="E39" s="150"/>
      <c r="F39" s="152"/>
      <c r="G39" s="150"/>
      <c r="H39" s="152"/>
    </row>
    <row r="40" ht="14.2" customHeight="1" spans="1:8">
      <c r="A40" s="150" t="s">
        <v>129</v>
      </c>
      <c r="B40" s="152">
        <v>16453852.53</v>
      </c>
      <c r="C40" s="150" t="s">
        <v>130</v>
      </c>
      <c r="D40" s="152">
        <v>16453852.53</v>
      </c>
      <c r="E40" s="150" t="s">
        <v>130</v>
      </c>
      <c r="F40" s="152">
        <v>16453852.53</v>
      </c>
      <c r="G40" s="150" t="s">
        <v>130</v>
      </c>
      <c r="H40" s="152">
        <v>16453852.53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F14" sqref="F14"/>
    </sheetView>
  </sheetViews>
  <sheetFormatPr defaultColWidth="10" defaultRowHeight="13.5"/>
  <cols>
    <col min="1" max="1" width="5.83333333333333" customWidth="1"/>
    <col min="2" max="2" width="16.15" customWidth="1"/>
    <col min="3" max="3" width="11.85" customWidth="1"/>
    <col min="4" max="5" width="10.0833333333333" customWidth="1"/>
    <col min="6" max="25" width="7.69166666666667" customWidth="1"/>
    <col min="26" max="26" width="9.76666666666667" customWidth="1"/>
  </cols>
  <sheetData>
    <row r="1" ht="14.3" customHeight="1" spans="1:1">
      <c r="A1" s="134"/>
    </row>
    <row r="2" ht="29.35" customHeight="1" spans="1:25">
      <c r="A2" s="135" t="s">
        <v>8</v>
      </c>
      <c r="B2" s="135"/>
      <c r="C2" s="135"/>
      <c r="D2" s="135"/>
      <c r="E2" s="135"/>
      <c r="F2" s="135"/>
      <c r="G2" s="135"/>
      <c r="H2" s="135"/>
      <c r="I2" s="135"/>
      <c r="J2" s="135"/>
      <c r="K2" s="135"/>
      <c r="L2" s="135"/>
      <c r="M2" s="135"/>
      <c r="N2" s="135"/>
      <c r="O2" s="135"/>
      <c r="P2" s="135"/>
      <c r="Q2" s="135"/>
      <c r="R2" s="135"/>
      <c r="S2" s="135"/>
      <c r="T2" s="135"/>
      <c r="U2" s="135"/>
      <c r="V2" s="135"/>
      <c r="W2" s="135"/>
      <c r="X2" s="135"/>
      <c r="Y2" s="135"/>
    </row>
    <row r="3" ht="19.55" customHeight="1" spans="1:25">
      <c r="A3" s="148" t="s">
        <v>29</v>
      </c>
      <c r="B3" s="148"/>
      <c r="C3" s="148"/>
      <c r="D3" s="148"/>
      <c r="E3" s="148"/>
      <c r="F3" s="148"/>
      <c r="G3" s="148"/>
      <c r="H3" s="148"/>
      <c r="I3" s="148"/>
      <c r="J3" s="148"/>
      <c r="K3" s="148"/>
      <c r="L3" s="148"/>
      <c r="M3" s="148"/>
      <c r="N3" s="148"/>
      <c r="O3" s="148"/>
      <c r="P3" s="148"/>
      <c r="Q3" s="148"/>
      <c r="R3" s="148"/>
      <c r="S3" s="148"/>
      <c r="T3" s="148"/>
      <c r="U3" s="148"/>
      <c r="V3" s="148"/>
      <c r="W3" s="148"/>
      <c r="X3" s="147" t="s">
        <v>30</v>
      </c>
      <c r="Y3" s="147"/>
    </row>
    <row r="4" ht="19.55" customHeight="1" spans="1:25">
      <c r="A4" s="151" t="s">
        <v>131</v>
      </c>
      <c r="B4" s="151" t="s">
        <v>132</v>
      </c>
      <c r="C4" s="151" t="s">
        <v>133</v>
      </c>
      <c r="D4" s="151" t="s">
        <v>134</v>
      </c>
      <c r="E4" s="151"/>
      <c r="F4" s="151"/>
      <c r="G4" s="151"/>
      <c r="H4" s="151"/>
      <c r="I4" s="151"/>
      <c r="J4" s="151"/>
      <c r="K4" s="151"/>
      <c r="L4" s="151"/>
      <c r="M4" s="151"/>
      <c r="N4" s="151"/>
      <c r="O4" s="151"/>
      <c r="P4" s="151"/>
      <c r="Q4" s="151"/>
      <c r="R4" s="151"/>
      <c r="S4" s="151" t="s">
        <v>127</v>
      </c>
      <c r="T4" s="151"/>
      <c r="U4" s="151"/>
      <c r="V4" s="151"/>
      <c r="W4" s="151"/>
      <c r="X4" s="151"/>
      <c r="Y4" s="151"/>
    </row>
    <row r="5" ht="19.55" customHeight="1" spans="1:25">
      <c r="A5" s="151"/>
      <c r="B5" s="151"/>
      <c r="C5" s="151"/>
      <c r="D5" s="151" t="s">
        <v>135</v>
      </c>
      <c r="E5" s="151" t="s">
        <v>136</v>
      </c>
      <c r="F5" s="151" t="s">
        <v>137</v>
      </c>
      <c r="G5" s="151" t="s">
        <v>138</v>
      </c>
      <c r="H5" s="151" t="s">
        <v>139</v>
      </c>
      <c r="I5" s="151" t="s">
        <v>140</v>
      </c>
      <c r="J5" s="151" t="s">
        <v>141</v>
      </c>
      <c r="K5" s="151"/>
      <c r="L5" s="151"/>
      <c r="M5" s="151"/>
      <c r="N5" s="151" t="s">
        <v>142</v>
      </c>
      <c r="O5" s="151" t="s">
        <v>143</v>
      </c>
      <c r="P5" s="151" t="s">
        <v>144</v>
      </c>
      <c r="Q5" s="151" t="s">
        <v>145</v>
      </c>
      <c r="R5" s="151" t="s">
        <v>146</v>
      </c>
      <c r="S5" s="151" t="s">
        <v>135</v>
      </c>
      <c r="T5" s="151" t="s">
        <v>136</v>
      </c>
      <c r="U5" s="151" t="s">
        <v>137</v>
      </c>
      <c r="V5" s="151" t="s">
        <v>138</v>
      </c>
      <c r="W5" s="151" t="s">
        <v>139</v>
      </c>
      <c r="X5" s="151" t="s">
        <v>140</v>
      </c>
      <c r="Y5" s="151" t="s">
        <v>147</v>
      </c>
    </row>
    <row r="6" ht="19.55" customHeight="1" spans="1:25">
      <c r="A6" s="151"/>
      <c r="B6" s="151"/>
      <c r="C6" s="151"/>
      <c r="D6" s="151"/>
      <c r="E6" s="151"/>
      <c r="F6" s="151"/>
      <c r="G6" s="151"/>
      <c r="H6" s="151"/>
      <c r="I6" s="151"/>
      <c r="J6" s="151" t="s">
        <v>148</v>
      </c>
      <c r="K6" s="151" t="s">
        <v>149</v>
      </c>
      <c r="L6" s="151" t="s">
        <v>150</v>
      </c>
      <c r="M6" s="151" t="s">
        <v>139</v>
      </c>
      <c r="N6" s="151"/>
      <c r="O6" s="151"/>
      <c r="P6" s="151"/>
      <c r="Q6" s="151"/>
      <c r="R6" s="151"/>
      <c r="S6" s="151"/>
      <c r="T6" s="151"/>
      <c r="U6" s="151"/>
      <c r="V6" s="151"/>
      <c r="W6" s="151"/>
      <c r="X6" s="151"/>
      <c r="Y6" s="151"/>
    </row>
    <row r="7" ht="19.9" customHeight="1" spans="1:25">
      <c r="A7" s="150"/>
      <c r="B7" s="150" t="s">
        <v>133</v>
      </c>
      <c r="C7" s="164">
        <v>16453852.53</v>
      </c>
      <c r="D7" s="164">
        <v>16453852.53</v>
      </c>
      <c r="E7" s="164">
        <f>14871652.53+1582200</f>
        <v>16453852.53</v>
      </c>
      <c r="F7" s="164"/>
      <c r="G7" s="164"/>
      <c r="H7" s="164"/>
      <c r="I7" s="164"/>
      <c r="J7" s="164"/>
      <c r="K7" s="164"/>
      <c r="L7" s="164"/>
      <c r="M7" s="164"/>
      <c r="N7" s="164"/>
      <c r="O7" s="164"/>
      <c r="P7" s="164"/>
      <c r="Q7" s="164"/>
      <c r="R7" s="164"/>
      <c r="S7" s="164"/>
      <c r="T7" s="164"/>
      <c r="U7" s="164"/>
      <c r="V7" s="164"/>
      <c r="W7" s="164"/>
      <c r="X7" s="164"/>
      <c r="Y7" s="164"/>
    </row>
    <row r="8" ht="19.9" customHeight="1" spans="1:25">
      <c r="A8" s="153" t="s">
        <v>151</v>
      </c>
      <c r="B8" s="153" t="s">
        <v>4</v>
      </c>
      <c r="C8" s="164">
        <v>16453852.53</v>
      </c>
      <c r="D8" s="164">
        <v>16453852.53</v>
      </c>
      <c r="E8" s="164">
        <f>14871652.53+1582200</f>
        <v>16453852.53</v>
      </c>
      <c r="F8" s="164"/>
      <c r="G8" s="164"/>
      <c r="H8" s="164"/>
      <c r="I8" s="164"/>
      <c r="J8" s="164"/>
      <c r="K8" s="164"/>
      <c r="L8" s="164"/>
      <c r="M8" s="164"/>
      <c r="N8" s="164"/>
      <c r="O8" s="164"/>
      <c r="P8" s="164"/>
      <c r="Q8" s="164"/>
      <c r="R8" s="164"/>
      <c r="S8" s="164"/>
      <c r="T8" s="164"/>
      <c r="U8" s="164"/>
      <c r="V8" s="164"/>
      <c r="W8" s="164"/>
      <c r="X8" s="164"/>
      <c r="Y8" s="164"/>
    </row>
    <row r="9" ht="19.9" customHeight="1" spans="1:25">
      <c r="A9" s="193" t="s">
        <v>152</v>
      </c>
      <c r="B9" s="193" t="s">
        <v>153</v>
      </c>
      <c r="C9" s="157">
        <v>16453852.53</v>
      </c>
      <c r="D9" s="157">
        <v>16453852.53</v>
      </c>
      <c r="E9" s="156">
        <f>14871652.53+1582200</f>
        <v>16453852.53</v>
      </c>
      <c r="F9" s="156"/>
      <c r="G9" s="156"/>
      <c r="H9" s="156"/>
      <c r="I9" s="156"/>
      <c r="J9" s="156"/>
      <c r="K9" s="156"/>
      <c r="L9" s="156"/>
      <c r="M9" s="156"/>
      <c r="N9" s="156"/>
      <c r="O9" s="156"/>
      <c r="P9" s="156"/>
      <c r="Q9" s="156"/>
      <c r="R9" s="156"/>
      <c r="S9" s="156"/>
      <c r="T9" s="156"/>
      <c r="U9" s="156"/>
      <c r="V9" s="156"/>
      <c r="W9" s="156"/>
      <c r="X9" s="156"/>
      <c r="Y9" s="156"/>
    </row>
    <row r="10" ht="14.3" customHeight="1"/>
    <row r="11" ht="14.3" customHeight="1" spans="7:7">
      <c r="G11" s="134"/>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23" sqref="A23:E23"/>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3.6166666666667" customWidth="1"/>
    <col min="8" max="8" width="13.975" customWidth="1"/>
    <col min="9" max="9" width="14.7916666666667" customWidth="1"/>
    <col min="10" max="11" width="17.5" customWidth="1"/>
    <col min="12" max="12" width="9.76666666666667" customWidth="1"/>
  </cols>
  <sheetData>
    <row r="1" ht="14.3" customHeight="1" spans="1:4">
      <c r="A1" s="134"/>
      <c r="D1" s="184"/>
    </row>
    <row r="2" ht="27.85" customHeight="1" spans="1:11">
      <c r="A2" s="135" t="s">
        <v>9</v>
      </c>
      <c r="B2" s="135"/>
      <c r="C2" s="135"/>
      <c r="D2" s="135"/>
      <c r="E2" s="135"/>
      <c r="F2" s="135"/>
      <c r="G2" s="135"/>
      <c r="H2" s="135"/>
      <c r="I2" s="135"/>
      <c r="J2" s="135"/>
      <c r="K2" s="135"/>
    </row>
    <row r="3" ht="21.85" customHeight="1" spans="1:11">
      <c r="A3" s="185" t="s">
        <v>29</v>
      </c>
      <c r="B3" s="185"/>
      <c r="C3" s="185"/>
      <c r="D3" s="185"/>
      <c r="E3" s="185"/>
      <c r="F3" s="185"/>
      <c r="G3" s="185"/>
      <c r="H3" s="185"/>
      <c r="I3" s="185"/>
      <c r="J3" s="185"/>
      <c r="K3" s="147" t="s">
        <v>30</v>
      </c>
    </row>
    <row r="4" ht="24.1" customHeight="1" spans="1:11">
      <c r="A4" s="149" t="s">
        <v>154</v>
      </c>
      <c r="B4" s="149"/>
      <c r="C4" s="149"/>
      <c r="D4" s="149" t="s">
        <v>155</v>
      </c>
      <c r="E4" s="149" t="s">
        <v>156</v>
      </c>
      <c r="F4" s="149" t="s">
        <v>133</v>
      </c>
      <c r="G4" s="149" t="s">
        <v>157</v>
      </c>
      <c r="H4" s="149" t="s">
        <v>158</v>
      </c>
      <c r="I4" s="149" t="s">
        <v>159</v>
      </c>
      <c r="J4" s="149" t="s">
        <v>160</v>
      </c>
      <c r="K4" s="149" t="s">
        <v>161</v>
      </c>
    </row>
    <row r="5" ht="22.6" customHeight="1" spans="1:11">
      <c r="A5" s="149" t="s">
        <v>162</v>
      </c>
      <c r="B5" s="149" t="s">
        <v>163</v>
      </c>
      <c r="C5" s="149" t="s">
        <v>164</v>
      </c>
      <c r="D5" s="149"/>
      <c r="E5" s="149"/>
      <c r="F5" s="149"/>
      <c r="G5" s="149"/>
      <c r="H5" s="149"/>
      <c r="I5" s="149"/>
      <c r="J5" s="149"/>
      <c r="K5" s="149"/>
    </row>
    <row r="6" ht="19.9" customHeight="1" spans="1:11">
      <c r="A6" s="162"/>
      <c r="B6" s="162"/>
      <c r="C6" s="162"/>
      <c r="D6" s="186" t="s">
        <v>133</v>
      </c>
      <c r="E6" s="186"/>
      <c r="F6" s="187">
        <f>F7</f>
        <v>16453852.53</v>
      </c>
      <c r="G6" s="187">
        <f>G7</f>
        <v>14668180.53</v>
      </c>
      <c r="H6" s="187">
        <f>H7</f>
        <v>1785672</v>
      </c>
      <c r="I6" s="187"/>
      <c r="J6" s="186"/>
      <c r="K6" s="186"/>
    </row>
    <row r="7" ht="19.9" customHeight="1" spans="1:11">
      <c r="A7" s="188"/>
      <c r="B7" s="188"/>
      <c r="C7" s="188"/>
      <c r="D7" s="189" t="s">
        <v>151</v>
      </c>
      <c r="E7" s="189" t="s">
        <v>4</v>
      </c>
      <c r="F7" s="190">
        <f>F8</f>
        <v>16453852.53</v>
      </c>
      <c r="G7" s="190">
        <f>G8</f>
        <v>14668180.53</v>
      </c>
      <c r="H7" s="190">
        <f>H8</f>
        <v>1785672</v>
      </c>
      <c r="I7" s="190"/>
      <c r="J7" s="192"/>
      <c r="K7" s="192"/>
    </row>
    <row r="8" ht="19.9" customHeight="1" spans="1:11">
      <c r="A8" s="188"/>
      <c r="B8" s="188"/>
      <c r="C8" s="188"/>
      <c r="D8" s="189" t="s">
        <v>152</v>
      </c>
      <c r="E8" s="189" t="s">
        <v>153</v>
      </c>
      <c r="F8" s="190">
        <f>SUM(F9:F25)</f>
        <v>16453852.53</v>
      </c>
      <c r="G8" s="190">
        <f>SUM(G9:G25)</f>
        <v>14668180.53</v>
      </c>
      <c r="H8" s="190">
        <f>SUM(H9:H25)</f>
        <v>1785672</v>
      </c>
      <c r="I8" s="190"/>
      <c r="J8" s="192"/>
      <c r="K8" s="192"/>
    </row>
    <row r="9" ht="19.9" customHeight="1" spans="1:11">
      <c r="A9" s="166" t="s">
        <v>165</v>
      </c>
      <c r="B9" s="166" t="s">
        <v>166</v>
      </c>
      <c r="C9" s="166" t="s">
        <v>167</v>
      </c>
      <c r="D9" s="191" t="s">
        <v>168</v>
      </c>
      <c r="E9" s="177" t="s">
        <v>169</v>
      </c>
      <c r="F9" s="178">
        <f>G9+H9</f>
        <v>85600</v>
      </c>
      <c r="G9" s="178">
        <v>13600</v>
      </c>
      <c r="H9" s="178">
        <v>72000</v>
      </c>
      <c r="I9" s="178"/>
      <c r="J9" s="177"/>
      <c r="K9" s="177"/>
    </row>
    <row r="10" ht="19.9" customHeight="1" spans="1:11">
      <c r="A10" s="166" t="s">
        <v>165</v>
      </c>
      <c r="B10" s="166" t="s">
        <v>166</v>
      </c>
      <c r="C10" s="166" t="s">
        <v>166</v>
      </c>
      <c r="D10" s="191" t="s">
        <v>170</v>
      </c>
      <c r="E10" s="177" t="s">
        <v>171</v>
      </c>
      <c r="F10" s="178">
        <v>1168330.24</v>
      </c>
      <c r="G10" s="178">
        <v>1168330.24</v>
      </c>
      <c r="H10" s="178"/>
      <c r="I10" s="178"/>
      <c r="J10" s="177"/>
      <c r="K10" s="177"/>
    </row>
    <row r="11" ht="19.9" customHeight="1" spans="1:11">
      <c r="A11" s="166" t="s">
        <v>165</v>
      </c>
      <c r="B11" s="166" t="s">
        <v>166</v>
      </c>
      <c r="C11" s="166" t="s">
        <v>172</v>
      </c>
      <c r="D11" s="191" t="s">
        <v>173</v>
      </c>
      <c r="E11" s="177" t="s">
        <v>174</v>
      </c>
      <c r="F11" s="178">
        <v>111920</v>
      </c>
      <c r="G11" s="178">
        <v>720</v>
      </c>
      <c r="H11" s="178">
        <v>111200</v>
      </c>
      <c r="I11" s="178"/>
      <c r="J11" s="177"/>
      <c r="K11" s="177"/>
    </row>
    <row r="12" ht="19.9" customHeight="1" spans="1:11">
      <c r="A12" s="166" t="s">
        <v>165</v>
      </c>
      <c r="B12" s="166" t="s">
        <v>175</v>
      </c>
      <c r="C12" s="166" t="s">
        <v>176</v>
      </c>
      <c r="D12" s="191" t="s">
        <v>177</v>
      </c>
      <c r="E12" s="177" t="s">
        <v>178</v>
      </c>
      <c r="F12" s="178">
        <v>140760</v>
      </c>
      <c r="G12" s="178">
        <v>140760</v>
      </c>
      <c r="H12" s="178"/>
      <c r="I12" s="178"/>
      <c r="J12" s="177"/>
      <c r="K12" s="177"/>
    </row>
    <row r="13" ht="19.9" customHeight="1" spans="1:11">
      <c r="A13" s="166" t="s">
        <v>165</v>
      </c>
      <c r="B13" s="166" t="s">
        <v>179</v>
      </c>
      <c r="C13" s="166" t="s">
        <v>176</v>
      </c>
      <c r="D13" s="191" t="s">
        <v>180</v>
      </c>
      <c r="E13" s="177" t="s">
        <v>181</v>
      </c>
      <c r="F13" s="178">
        <v>32234.91</v>
      </c>
      <c r="G13" s="178">
        <v>32234.91</v>
      </c>
      <c r="H13" s="178"/>
      <c r="I13" s="178"/>
      <c r="J13" s="177"/>
      <c r="K13" s="177"/>
    </row>
    <row r="14" ht="19.9" customHeight="1" spans="1:11">
      <c r="A14" s="166" t="s">
        <v>165</v>
      </c>
      <c r="B14" s="166" t="s">
        <v>179</v>
      </c>
      <c r="C14" s="166" t="s">
        <v>167</v>
      </c>
      <c r="D14" s="191" t="s">
        <v>182</v>
      </c>
      <c r="E14" s="177" t="s">
        <v>183</v>
      </c>
      <c r="F14" s="178">
        <v>33193.73</v>
      </c>
      <c r="G14" s="178">
        <v>33193.73</v>
      </c>
      <c r="H14" s="178"/>
      <c r="I14" s="178"/>
      <c r="J14" s="177"/>
      <c r="K14" s="177"/>
    </row>
    <row r="15" ht="19.9" customHeight="1" spans="1:11">
      <c r="A15" s="166" t="s">
        <v>184</v>
      </c>
      <c r="B15" s="166" t="s">
        <v>185</v>
      </c>
      <c r="C15" s="166" t="s">
        <v>176</v>
      </c>
      <c r="D15" s="191" t="s">
        <v>186</v>
      </c>
      <c r="E15" s="177" t="s">
        <v>187</v>
      </c>
      <c r="F15" s="178">
        <v>601636.32</v>
      </c>
      <c r="G15" s="178">
        <v>601636.32</v>
      </c>
      <c r="H15" s="178"/>
      <c r="I15" s="178"/>
      <c r="J15" s="177"/>
      <c r="K15" s="177"/>
    </row>
    <row r="16" ht="19.9" customHeight="1" spans="1:11">
      <c r="A16" s="166" t="s">
        <v>184</v>
      </c>
      <c r="B16" s="166" t="s">
        <v>185</v>
      </c>
      <c r="C16" s="166" t="s">
        <v>188</v>
      </c>
      <c r="D16" s="191" t="s">
        <v>189</v>
      </c>
      <c r="E16" s="177" t="s">
        <v>190</v>
      </c>
      <c r="F16" s="178">
        <v>207460.8</v>
      </c>
      <c r="G16" s="178">
        <v>207460.8</v>
      </c>
      <c r="H16" s="178"/>
      <c r="I16" s="178"/>
      <c r="J16" s="177"/>
      <c r="K16" s="177"/>
    </row>
    <row r="17" ht="19.9" customHeight="1" spans="1:11">
      <c r="A17" s="166" t="s">
        <v>184</v>
      </c>
      <c r="B17" s="166" t="s">
        <v>185</v>
      </c>
      <c r="C17" s="166" t="s">
        <v>172</v>
      </c>
      <c r="D17" s="191" t="s">
        <v>191</v>
      </c>
      <c r="E17" s="177" t="s">
        <v>192</v>
      </c>
      <c r="F17" s="178">
        <v>18080</v>
      </c>
      <c r="G17" s="178">
        <v>18080</v>
      </c>
      <c r="H17" s="178"/>
      <c r="I17" s="178"/>
      <c r="J17" s="177"/>
      <c r="K17" s="177"/>
    </row>
    <row r="18" ht="19.9" customHeight="1" spans="1:11">
      <c r="A18" s="166" t="s">
        <v>193</v>
      </c>
      <c r="B18" s="166" t="s">
        <v>176</v>
      </c>
      <c r="C18" s="166" t="s">
        <v>176</v>
      </c>
      <c r="D18" s="191" t="s">
        <v>194</v>
      </c>
      <c r="E18" s="177" t="s">
        <v>195</v>
      </c>
      <c r="F18" s="178">
        <v>11377308.85</v>
      </c>
      <c r="G18" s="178">
        <v>11285036.85</v>
      </c>
      <c r="H18" s="178">
        <v>92272</v>
      </c>
      <c r="I18" s="178"/>
      <c r="J18" s="177"/>
      <c r="K18" s="177"/>
    </row>
    <row r="19" ht="19.9" customHeight="1" spans="1:11">
      <c r="A19" s="166">
        <v>213</v>
      </c>
      <c r="B19" s="167" t="s">
        <v>176</v>
      </c>
      <c r="C19" s="167" t="s">
        <v>175</v>
      </c>
      <c r="D19" s="166">
        <v>2130108</v>
      </c>
      <c r="E19" s="177" t="s">
        <v>196</v>
      </c>
      <c r="F19" s="178">
        <f>G19+H19</f>
        <v>160000</v>
      </c>
      <c r="G19" s="178"/>
      <c r="H19" s="178">
        <v>160000</v>
      </c>
      <c r="I19" s="178"/>
      <c r="J19" s="177"/>
      <c r="K19" s="177"/>
    </row>
    <row r="20" ht="19.9" customHeight="1" spans="1:11">
      <c r="A20" s="166">
        <v>213</v>
      </c>
      <c r="B20" s="167" t="s">
        <v>176</v>
      </c>
      <c r="C20" s="167" t="s">
        <v>197</v>
      </c>
      <c r="D20" s="166">
        <v>2130109</v>
      </c>
      <c r="E20" s="177" t="s">
        <v>198</v>
      </c>
      <c r="F20" s="178">
        <v>100000</v>
      </c>
      <c r="G20" s="178"/>
      <c r="H20" s="178">
        <v>100000</v>
      </c>
      <c r="I20" s="178"/>
      <c r="J20" s="177"/>
      <c r="K20" s="177"/>
    </row>
    <row r="21" ht="19.9" customHeight="1" spans="1:11">
      <c r="A21" s="166">
        <v>213</v>
      </c>
      <c r="B21" s="167" t="s">
        <v>176</v>
      </c>
      <c r="C21" s="167" t="s">
        <v>199</v>
      </c>
      <c r="D21" s="166">
        <v>2130110</v>
      </c>
      <c r="E21" s="177" t="s">
        <v>200</v>
      </c>
      <c r="F21" s="178">
        <v>140000</v>
      </c>
      <c r="G21" s="178"/>
      <c r="H21" s="178">
        <v>140000</v>
      </c>
      <c r="I21" s="178"/>
      <c r="J21" s="177"/>
      <c r="K21" s="177"/>
    </row>
    <row r="22" ht="19.9" customHeight="1" spans="1:11">
      <c r="A22" s="166">
        <v>213</v>
      </c>
      <c r="B22" s="167" t="s">
        <v>176</v>
      </c>
      <c r="C22" s="166">
        <v>99</v>
      </c>
      <c r="D22" s="166">
        <v>2130199</v>
      </c>
      <c r="E22" s="177" t="s">
        <v>201</v>
      </c>
      <c r="F22" s="178">
        <f>G22+H22</f>
        <v>400000</v>
      </c>
      <c r="G22" s="178"/>
      <c r="H22" s="178">
        <f>100000+50000+150000+100000</f>
        <v>400000</v>
      </c>
      <c r="I22" s="178"/>
      <c r="J22" s="177"/>
      <c r="K22" s="177"/>
    </row>
    <row r="23" ht="19.9" customHeight="1" spans="1:11">
      <c r="A23" s="166">
        <v>213</v>
      </c>
      <c r="B23" s="167" t="s">
        <v>188</v>
      </c>
      <c r="C23" s="166">
        <v>16</v>
      </c>
      <c r="D23" s="166">
        <v>2130316</v>
      </c>
      <c r="E23" s="191" t="s">
        <v>202</v>
      </c>
      <c r="F23" s="178">
        <f>G23+H23</f>
        <v>170000</v>
      </c>
      <c r="G23" s="178"/>
      <c r="H23" s="178">
        <f>50000+120000</f>
        <v>170000</v>
      </c>
      <c r="I23" s="178"/>
      <c r="J23" s="177"/>
      <c r="K23" s="177"/>
    </row>
    <row r="24" ht="19.9" customHeight="1" spans="1:11">
      <c r="A24" s="166">
        <v>213</v>
      </c>
      <c r="B24" s="166" t="s">
        <v>166</v>
      </c>
      <c r="C24" s="166">
        <v>99</v>
      </c>
      <c r="D24" s="166">
        <v>2130599</v>
      </c>
      <c r="E24" s="166" t="s">
        <v>203</v>
      </c>
      <c r="F24" s="178">
        <f>G24+H24</f>
        <v>540200</v>
      </c>
      <c r="G24" s="178"/>
      <c r="H24" s="178">
        <f>378200+50000+112000</f>
        <v>540200</v>
      </c>
      <c r="I24" s="178"/>
      <c r="J24" s="177"/>
      <c r="K24" s="177"/>
    </row>
    <row r="25" ht="19.9" customHeight="1" spans="1:11">
      <c r="A25" s="166" t="s">
        <v>204</v>
      </c>
      <c r="B25" s="166" t="s">
        <v>167</v>
      </c>
      <c r="C25" s="166" t="s">
        <v>176</v>
      </c>
      <c r="D25" s="191" t="s">
        <v>205</v>
      </c>
      <c r="E25" s="177" t="s">
        <v>206</v>
      </c>
      <c r="F25" s="178">
        <v>1167127.68</v>
      </c>
      <c r="G25" s="178">
        <v>1167127.68</v>
      </c>
      <c r="H25" s="178"/>
      <c r="I25" s="178"/>
      <c r="J25" s="177"/>
      <c r="K25" s="177"/>
    </row>
    <row r="26"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topLeftCell="A7" workbookViewId="0">
      <selection activeCell="J17" sqref="J17"/>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7" width="11.85" customWidth="1"/>
    <col min="8" max="8" width="11.0333333333333" customWidth="1"/>
    <col min="9" max="12" width="7.18333333333333" customWidth="1"/>
    <col min="13" max="13" width="6.78333333333333" customWidth="1"/>
    <col min="14" max="14" width="7.18333333333333" customWidth="1"/>
    <col min="15" max="15" width="9.40833333333333" customWidth="1"/>
    <col min="16" max="17" width="7.18333333333333" customWidth="1"/>
    <col min="18" max="18" width="7.05833333333333" customWidth="1"/>
    <col min="19" max="20" width="7.18333333333333" customWidth="1"/>
    <col min="21" max="22" width="9.76666666666667" customWidth="1"/>
  </cols>
  <sheetData>
    <row r="1" ht="14.3" customHeight="1" spans="1:1">
      <c r="A1" s="134"/>
    </row>
    <row r="2" ht="36.9" customHeight="1" spans="1:20">
      <c r="A2" s="135" t="s">
        <v>10</v>
      </c>
      <c r="B2" s="135"/>
      <c r="C2" s="135"/>
      <c r="D2" s="135"/>
      <c r="E2" s="135"/>
      <c r="F2" s="135"/>
      <c r="G2" s="135"/>
      <c r="H2" s="135"/>
      <c r="I2" s="135"/>
      <c r="J2" s="135"/>
      <c r="K2" s="135"/>
      <c r="L2" s="135"/>
      <c r="M2" s="135"/>
      <c r="N2" s="135"/>
      <c r="O2" s="135"/>
      <c r="P2" s="135"/>
      <c r="Q2" s="135"/>
      <c r="R2" s="135"/>
      <c r="S2" s="135"/>
      <c r="T2" s="135"/>
    </row>
    <row r="3" ht="17.3" customHeight="1" spans="1:20">
      <c r="A3" s="148" t="s">
        <v>29</v>
      </c>
      <c r="B3" s="148"/>
      <c r="C3" s="148"/>
      <c r="D3" s="148"/>
      <c r="E3" s="148"/>
      <c r="F3" s="148"/>
      <c r="G3" s="148"/>
      <c r="H3" s="148"/>
      <c r="I3" s="148"/>
      <c r="J3" s="148"/>
      <c r="K3" s="148"/>
      <c r="L3" s="148"/>
      <c r="M3" s="148"/>
      <c r="N3" s="148"/>
      <c r="O3" s="148"/>
      <c r="P3" s="148"/>
      <c r="Q3" s="148"/>
      <c r="R3" s="148"/>
      <c r="S3" s="147" t="s">
        <v>30</v>
      </c>
      <c r="T3" s="147"/>
    </row>
    <row r="4" ht="17.3" customHeight="1" spans="1:20">
      <c r="A4" s="151" t="s">
        <v>154</v>
      </c>
      <c r="B4" s="151"/>
      <c r="C4" s="151"/>
      <c r="D4" s="151" t="s">
        <v>207</v>
      </c>
      <c r="E4" s="151" t="s">
        <v>208</v>
      </c>
      <c r="F4" s="151" t="s">
        <v>209</v>
      </c>
      <c r="G4" s="151" t="s">
        <v>210</v>
      </c>
      <c r="H4" s="151" t="s">
        <v>211</v>
      </c>
      <c r="I4" s="151" t="s">
        <v>212</v>
      </c>
      <c r="J4" s="151" t="s">
        <v>213</v>
      </c>
      <c r="K4" s="151" t="s">
        <v>214</v>
      </c>
      <c r="L4" s="151" t="s">
        <v>215</v>
      </c>
      <c r="M4" s="151" t="s">
        <v>216</v>
      </c>
      <c r="N4" s="151" t="s">
        <v>217</v>
      </c>
      <c r="O4" s="151" t="s">
        <v>218</v>
      </c>
      <c r="P4" s="151" t="s">
        <v>219</v>
      </c>
      <c r="Q4" s="151" t="s">
        <v>220</v>
      </c>
      <c r="R4" s="151" t="s">
        <v>221</v>
      </c>
      <c r="S4" s="151" t="s">
        <v>222</v>
      </c>
      <c r="T4" s="151" t="s">
        <v>223</v>
      </c>
    </row>
    <row r="5" ht="18.05" customHeight="1" spans="1:20">
      <c r="A5" s="151" t="s">
        <v>162</v>
      </c>
      <c r="B5" s="151" t="s">
        <v>163</v>
      </c>
      <c r="C5" s="151" t="s">
        <v>164</v>
      </c>
      <c r="D5" s="151"/>
      <c r="E5" s="151"/>
      <c r="F5" s="151"/>
      <c r="G5" s="151"/>
      <c r="H5" s="151"/>
      <c r="I5" s="151"/>
      <c r="J5" s="151"/>
      <c r="K5" s="151"/>
      <c r="L5" s="151"/>
      <c r="M5" s="151"/>
      <c r="N5" s="151"/>
      <c r="O5" s="151"/>
      <c r="P5" s="151"/>
      <c r="Q5" s="151"/>
      <c r="R5" s="151"/>
      <c r="S5" s="151"/>
      <c r="T5" s="151"/>
    </row>
    <row r="6" ht="19.9" customHeight="1" spans="1:20">
      <c r="A6" s="150"/>
      <c r="B6" s="150"/>
      <c r="C6" s="150"/>
      <c r="D6" s="150"/>
      <c r="E6" s="150" t="s">
        <v>133</v>
      </c>
      <c r="F6" s="152">
        <f>F7</f>
        <v>16453852.53</v>
      </c>
      <c r="G6" s="152">
        <f>G7</f>
        <v>13044127.68</v>
      </c>
      <c r="H6" s="152">
        <f>H7</f>
        <v>3027444.85</v>
      </c>
      <c r="I6" s="152"/>
      <c r="J6" s="152"/>
      <c r="K6" s="152"/>
      <c r="L6" s="152"/>
      <c r="M6" s="152"/>
      <c r="N6" s="152"/>
      <c r="O6" s="152">
        <f>O7</f>
        <v>382280</v>
      </c>
      <c r="P6" s="152"/>
      <c r="Q6" s="152"/>
      <c r="R6" s="152"/>
      <c r="S6" s="152"/>
      <c r="T6" s="152"/>
    </row>
    <row r="7" ht="19.9" customHeight="1" spans="1:20">
      <c r="A7" s="150"/>
      <c r="B7" s="150"/>
      <c r="C7" s="150"/>
      <c r="D7" s="153" t="s">
        <v>151</v>
      </c>
      <c r="E7" s="153" t="s">
        <v>4</v>
      </c>
      <c r="F7" s="152">
        <f>F8</f>
        <v>16453852.53</v>
      </c>
      <c r="G7" s="152">
        <f>G8</f>
        <v>13044127.68</v>
      </c>
      <c r="H7" s="152">
        <f>H8</f>
        <v>3027444.85</v>
      </c>
      <c r="I7" s="152"/>
      <c r="J7" s="152"/>
      <c r="K7" s="152"/>
      <c r="L7" s="152"/>
      <c r="M7" s="152"/>
      <c r="N7" s="152"/>
      <c r="O7" s="152">
        <f>O8</f>
        <v>382280</v>
      </c>
      <c r="P7" s="152"/>
      <c r="Q7" s="152"/>
      <c r="R7" s="152"/>
      <c r="S7" s="152"/>
      <c r="T7" s="152"/>
    </row>
    <row r="8" ht="19.9" customHeight="1" spans="1:20">
      <c r="A8" s="158"/>
      <c r="B8" s="158"/>
      <c r="C8" s="158"/>
      <c r="D8" s="154" t="s">
        <v>152</v>
      </c>
      <c r="E8" s="154" t="s">
        <v>153</v>
      </c>
      <c r="F8" s="176">
        <f>SUM(F9:F25)</f>
        <v>16453852.53</v>
      </c>
      <c r="G8" s="176">
        <f>SUM(G9:G25)</f>
        <v>13044127.68</v>
      </c>
      <c r="H8" s="176">
        <f>SUM(H9:H25)</f>
        <v>3027444.85</v>
      </c>
      <c r="I8" s="176"/>
      <c r="J8" s="176"/>
      <c r="K8" s="176"/>
      <c r="L8" s="176"/>
      <c r="M8" s="176"/>
      <c r="N8" s="176"/>
      <c r="O8" s="176">
        <f>SUM(O9:O25)</f>
        <v>382280</v>
      </c>
      <c r="P8" s="176"/>
      <c r="Q8" s="176"/>
      <c r="R8" s="176"/>
      <c r="S8" s="176"/>
      <c r="T8" s="176"/>
    </row>
    <row r="9" ht="19.9" customHeight="1" spans="1:20">
      <c r="A9" s="159" t="s">
        <v>165</v>
      </c>
      <c r="B9" s="159" t="s">
        <v>166</v>
      </c>
      <c r="C9" s="159" t="s">
        <v>167</v>
      </c>
      <c r="D9" s="155" t="s">
        <v>224</v>
      </c>
      <c r="E9" s="160" t="s">
        <v>169</v>
      </c>
      <c r="F9" s="161">
        <v>85600</v>
      </c>
      <c r="G9" s="161"/>
      <c r="H9" s="161"/>
      <c r="I9" s="161"/>
      <c r="J9" s="161"/>
      <c r="K9" s="161"/>
      <c r="L9" s="161"/>
      <c r="M9" s="161"/>
      <c r="N9" s="161"/>
      <c r="O9" s="161">
        <f>13600+72000</f>
        <v>85600</v>
      </c>
      <c r="P9" s="161"/>
      <c r="Q9" s="161"/>
      <c r="R9" s="161"/>
      <c r="S9" s="161"/>
      <c r="T9" s="161"/>
    </row>
    <row r="10" ht="19.9" customHeight="1" spans="1:20">
      <c r="A10" s="159" t="s">
        <v>165</v>
      </c>
      <c r="B10" s="159" t="s">
        <v>166</v>
      </c>
      <c r="C10" s="159" t="s">
        <v>166</v>
      </c>
      <c r="D10" s="155" t="s">
        <v>224</v>
      </c>
      <c r="E10" s="160" t="s">
        <v>171</v>
      </c>
      <c r="F10" s="161">
        <v>1168330.24</v>
      </c>
      <c r="G10" s="161">
        <v>1168330.24</v>
      </c>
      <c r="H10" s="161"/>
      <c r="I10" s="161"/>
      <c r="J10" s="161"/>
      <c r="K10" s="161"/>
      <c r="L10" s="161"/>
      <c r="M10" s="161"/>
      <c r="N10" s="161"/>
      <c r="O10" s="161"/>
      <c r="P10" s="161"/>
      <c r="Q10" s="161"/>
      <c r="R10" s="161"/>
      <c r="S10" s="161"/>
      <c r="T10" s="161"/>
    </row>
    <row r="11" ht="19.9" customHeight="1" spans="1:20">
      <c r="A11" s="159" t="s">
        <v>165</v>
      </c>
      <c r="B11" s="159" t="s">
        <v>166</v>
      </c>
      <c r="C11" s="159" t="s">
        <v>172</v>
      </c>
      <c r="D11" s="155" t="s">
        <v>224</v>
      </c>
      <c r="E11" s="160" t="s">
        <v>174</v>
      </c>
      <c r="F11" s="161">
        <v>111920</v>
      </c>
      <c r="G11" s="161"/>
      <c r="H11" s="161">
        <v>86000</v>
      </c>
      <c r="I11" s="161"/>
      <c r="J11" s="161"/>
      <c r="K11" s="161"/>
      <c r="L11" s="161"/>
      <c r="M11" s="161"/>
      <c r="N11" s="161"/>
      <c r="O11" s="161">
        <v>25920</v>
      </c>
      <c r="P11" s="161"/>
      <c r="Q11" s="161"/>
      <c r="R11" s="161"/>
      <c r="S11" s="161"/>
      <c r="T11" s="161"/>
    </row>
    <row r="12" ht="19.9" customHeight="1" spans="1:20">
      <c r="A12" s="159" t="s">
        <v>165</v>
      </c>
      <c r="B12" s="159" t="s">
        <v>175</v>
      </c>
      <c r="C12" s="159" t="s">
        <v>176</v>
      </c>
      <c r="D12" s="155" t="s">
        <v>224</v>
      </c>
      <c r="E12" s="160" t="s">
        <v>178</v>
      </c>
      <c r="F12" s="161">
        <v>140760</v>
      </c>
      <c r="G12" s="161"/>
      <c r="H12" s="161"/>
      <c r="I12" s="161"/>
      <c r="J12" s="161"/>
      <c r="K12" s="161"/>
      <c r="L12" s="161"/>
      <c r="M12" s="161"/>
      <c r="N12" s="161"/>
      <c r="O12" s="161">
        <v>140760</v>
      </c>
      <c r="P12" s="161"/>
      <c r="Q12" s="161"/>
      <c r="R12" s="161"/>
      <c r="S12" s="161"/>
      <c r="T12" s="161"/>
    </row>
    <row r="13" ht="19.9" customHeight="1" spans="1:20">
      <c r="A13" s="159" t="s">
        <v>165</v>
      </c>
      <c r="B13" s="159" t="s">
        <v>179</v>
      </c>
      <c r="C13" s="159" t="s">
        <v>176</v>
      </c>
      <c r="D13" s="155" t="s">
        <v>224</v>
      </c>
      <c r="E13" s="160" t="s">
        <v>181</v>
      </c>
      <c r="F13" s="161">
        <v>32234.91</v>
      </c>
      <c r="G13" s="161">
        <v>32234.91</v>
      </c>
      <c r="H13" s="161"/>
      <c r="I13" s="161"/>
      <c r="J13" s="161"/>
      <c r="K13" s="161"/>
      <c r="L13" s="161"/>
      <c r="M13" s="161"/>
      <c r="N13" s="161"/>
      <c r="O13" s="161"/>
      <c r="P13" s="161"/>
      <c r="Q13" s="161"/>
      <c r="R13" s="161"/>
      <c r="S13" s="161"/>
      <c r="T13" s="161"/>
    </row>
    <row r="14" ht="19.9" customHeight="1" spans="1:20">
      <c r="A14" s="159" t="s">
        <v>165</v>
      </c>
      <c r="B14" s="159" t="s">
        <v>179</v>
      </c>
      <c r="C14" s="159" t="s">
        <v>167</v>
      </c>
      <c r="D14" s="155" t="s">
        <v>224</v>
      </c>
      <c r="E14" s="160" t="s">
        <v>183</v>
      </c>
      <c r="F14" s="161">
        <v>33193.73</v>
      </c>
      <c r="G14" s="161">
        <v>33193.73</v>
      </c>
      <c r="H14" s="161"/>
      <c r="I14" s="161"/>
      <c r="J14" s="161"/>
      <c r="K14" s="161"/>
      <c r="L14" s="161"/>
      <c r="M14" s="161"/>
      <c r="N14" s="161"/>
      <c r="O14" s="161"/>
      <c r="P14" s="161"/>
      <c r="Q14" s="161"/>
      <c r="R14" s="161"/>
      <c r="S14" s="161"/>
      <c r="T14" s="161"/>
    </row>
    <row r="15" ht="19.9" customHeight="1" spans="1:20">
      <c r="A15" s="159" t="s">
        <v>184</v>
      </c>
      <c r="B15" s="159" t="s">
        <v>185</v>
      </c>
      <c r="C15" s="159" t="s">
        <v>176</v>
      </c>
      <c r="D15" s="155" t="s">
        <v>224</v>
      </c>
      <c r="E15" s="160" t="s">
        <v>187</v>
      </c>
      <c r="F15" s="161">
        <v>601636.32</v>
      </c>
      <c r="G15" s="161">
        <v>601636.32</v>
      </c>
      <c r="H15" s="161"/>
      <c r="I15" s="161"/>
      <c r="J15" s="161"/>
      <c r="K15" s="161"/>
      <c r="L15" s="161"/>
      <c r="M15" s="161"/>
      <c r="N15" s="161"/>
      <c r="O15" s="161"/>
      <c r="P15" s="161"/>
      <c r="Q15" s="161"/>
      <c r="R15" s="161"/>
      <c r="S15" s="161"/>
      <c r="T15" s="161"/>
    </row>
    <row r="16" ht="19.9" customHeight="1" spans="1:20">
      <c r="A16" s="159" t="s">
        <v>184</v>
      </c>
      <c r="B16" s="159" t="s">
        <v>185</v>
      </c>
      <c r="C16" s="159" t="s">
        <v>188</v>
      </c>
      <c r="D16" s="155" t="s">
        <v>224</v>
      </c>
      <c r="E16" s="160" t="s">
        <v>190</v>
      </c>
      <c r="F16" s="161">
        <v>207460.8</v>
      </c>
      <c r="G16" s="161">
        <v>207460.8</v>
      </c>
      <c r="H16" s="161"/>
      <c r="I16" s="161"/>
      <c r="J16" s="161"/>
      <c r="K16" s="161"/>
      <c r="L16" s="161"/>
      <c r="M16" s="161"/>
      <c r="N16" s="161"/>
      <c r="O16" s="161"/>
      <c r="P16" s="161"/>
      <c r="Q16" s="161"/>
      <c r="R16" s="161"/>
      <c r="S16" s="161"/>
      <c r="T16" s="161"/>
    </row>
    <row r="17" ht="19.9" customHeight="1" spans="1:20">
      <c r="A17" s="159" t="s">
        <v>184</v>
      </c>
      <c r="B17" s="159" t="s">
        <v>185</v>
      </c>
      <c r="C17" s="159" t="s">
        <v>172</v>
      </c>
      <c r="D17" s="155" t="s">
        <v>224</v>
      </c>
      <c r="E17" s="160" t="s">
        <v>192</v>
      </c>
      <c r="F17" s="161">
        <v>18080</v>
      </c>
      <c r="G17" s="161">
        <v>8080</v>
      </c>
      <c r="H17" s="161"/>
      <c r="I17" s="161"/>
      <c r="J17" s="161"/>
      <c r="K17" s="161"/>
      <c r="L17" s="161"/>
      <c r="M17" s="161"/>
      <c r="N17" s="161"/>
      <c r="O17" s="161">
        <v>10000</v>
      </c>
      <c r="P17" s="161"/>
      <c r="Q17" s="161"/>
      <c r="R17" s="161"/>
      <c r="S17" s="161"/>
      <c r="T17" s="161"/>
    </row>
    <row r="18" ht="19.9" customHeight="1" spans="1:20">
      <c r="A18" s="166" t="s">
        <v>193</v>
      </c>
      <c r="B18" s="166" t="s">
        <v>176</v>
      </c>
      <c r="C18" s="166" t="s">
        <v>176</v>
      </c>
      <c r="D18" s="155" t="s">
        <v>224</v>
      </c>
      <c r="E18" s="177" t="s">
        <v>225</v>
      </c>
      <c r="F18" s="178">
        <v>11377308.85</v>
      </c>
      <c r="G18" s="161">
        <v>9726064</v>
      </c>
      <c r="H18" s="161">
        <v>1651244.85</v>
      </c>
      <c r="I18" s="161"/>
      <c r="J18" s="161"/>
      <c r="K18" s="161"/>
      <c r="L18" s="161"/>
      <c r="M18" s="161"/>
      <c r="N18" s="161"/>
      <c r="O18" s="161"/>
      <c r="P18" s="161"/>
      <c r="Q18" s="161"/>
      <c r="R18" s="161"/>
      <c r="S18" s="161"/>
      <c r="T18" s="161"/>
    </row>
    <row r="19" ht="19.9" customHeight="1" spans="1:20">
      <c r="A19" s="159">
        <v>213</v>
      </c>
      <c r="B19" s="159" t="s">
        <v>176</v>
      </c>
      <c r="C19" s="159" t="s">
        <v>175</v>
      </c>
      <c r="D19" s="155" t="s">
        <v>224</v>
      </c>
      <c r="E19" s="160" t="s">
        <v>196</v>
      </c>
      <c r="F19" s="161">
        <v>160000</v>
      </c>
      <c r="G19" s="161"/>
      <c r="H19" s="161">
        <v>160000</v>
      </c>
      <c r="I19" s="161"/>
      <c r="J19" s="161"/>
      <c r="K19" s="161"/>
      <c r="L19" s="161"/>
      <c r="M19" s="161"/>
      <c r="N19" s="161"/>
      <c r="O19" s="161"/>
      <c r="P19" s="161"/>
      <c r="Q19" s="161"/>
      <c r="R19" s="161"/>
      <c r="S19" s="161"/>
      <c r="T19" s="161"/>
    </row>
    <row r="20" ht="19.9" customHeight="1" spans="1:20">
      <c r="A20" s="159">
        <v>213</v>
      </c>
      <c r="B20" s="159" t="s">
        <v>176</v>
      </c>
      <c r="C20" s="159" t="s">
        <v>197</v>
      </c>
      <c r="D20" s="155" t="s">
        <v>224</v>
      </c>
      <c r="E20" s="160" t="s">
        <v>198</v>
      </c>
      <c r="F20" s="161">
        <v>100000</v>
      </c>
      <c r="G20" s="161"/>
      <c r="H20" s="161">
        <v>100000</v>
      </c>
      <c r="I20" s="161"/>
      <c r="J20" s="161"/>
      <c r="K20" s="161"/>
      <c r="L20" s="161"/>
      <c r="M20" s="161"/>
      <c r="N20" s="161"/>
      <c r="O20" s="161"/>
      <c r="P20" s="161"/>
      <c r="Q20" s="161"/>
      <c r="R20" s="161"/>
      <c r="S20" s="161"/>
      <c r="T20" s="161"/>
    </row>
    <row r="21" ht="19.9" customHeight="1" spans="1:20">
      <c r="A21" s="159">
        <v>213</v>
      </c>
      <c r="B21" s="159" t="s">
        <v>176</v>
      </c>
      <c r="C21" s="159" t="s">
        <v>199</v>
      </c>
      <c r="D21" s="155" t="s">
        <v>224</v>
      </c>
      <c r="E21" s="160" t="s">
        <v>200</v>
      </c>
      <c r="F21" s="161">
        <v>140000</v>
      </c>
      <c r="G21" s="161"/>
      <c r="H21" s="161">
        <v>140000</v>
      </c>
      <c r="I21" s="161"/>
      <c r="J21" s="161"/>
      <c r="K21" s="161"/>
      <c r="L21" s="161"/>
      <c r="M21" s="161"/>
      <c r="N21" s="161"/>
      <c r="O21" s="161"/>
      <c r="P21" s="161"/>
      <c r="Q21" s="161"/>
      <c r="R21" s="161"/>
      <c r="S21" s="161"/>
      <c r="T21" s="161"/>
    </row>
    <row r="22" ht="20" customHeight="1" spans="1:20">
      <c r="A22" s="159">
        <v>213</v>
      </c>
      <c r="B22" s="159" t="s">
        <v>176</v>
      </c>
      <c r="C22" s="159">
        <v>99</v>
      </c>
      <c r="D22" s="155" t="s">
        <v>224</v>
      </c>
      <c r="E22" s="160" t="s">
        <v>201</v>
      </c>
      <c r="F22" s="179">
        <f>G22+H22</f>
        <v>400000</v>
      </c>
      <c r="G22" s="179">
        <v>100000</v>
      </c>
      <c r="H22" s="179">
        <f>100000+50000+150000</f>
        <v>300000</v>
      </c>
      <c r="I22" s="179"/>
      <c r="J22" s="179"/>
      <c r="K22" s="179"/>
      <c r="L22" s="179"/>
      <c r="M22" s="179"/>
      <c r="N22" s="179"/>
      <c r="O22" s="179"/>
      <c r="P22" s="179"/>
      <c r="Q22" s="179"/>
      <c r="R22" s="179"/>
      <c r="S22" s="179"/>
      <c r="T22" s="179"/>
    </row>
    <row r="23" ht="20" customHeight="1" spans="1:20">
      <c r="A23" s="159">
        <v>213</v>
      </c>
      <c r="B23" s="159" t="s">
        <v>188</v>
      </c>
      <c r="C23" s="159">
        <v>16</v>
      </c>
      <c r="D23" s="155" t="s">
        <v>224</v>
      </c>
      <c r="E23" s="160" t="s">
        <v>202</v>
      </c>
      <c r="F23" s="179">
        <f>H23+O23</f>
        <v>170000</v>
      </c>
      <c r="G23" s="179"/>
      <c r="H23" s="179">
        <f>50000</f>
        <v>50000</v>
      </c>
      <c r="I23" s="179"/>
      <c r="J23" s="179"/>
      <c r="K23" s="179"/>
      <c r="L23" s="179"/>
      <c r="M23" s="179"/>
      <c r="N23" s="179"/>
      <c r="O23" s="179">
        <v>120000</v>
      </c>
      <c r="P23" s="146"/>
      <c r="Q23" s="146"/>
      <c r="R23" s="146"/>
      <c r="S23" s="146"/>
      <c r="T23" s="146"/>
    </row>
    <row r="24" ht="20" customHeight="1" spans="1:20">
      <c r="A24" s="159">
        <v>213</v>
      </c>
      <c r="B24" s="159" t="s">
        <v>166</v>
      </c>
      <c r="C24" s="159">
        <v>99</v>
      </c>
      <c r="D24" s="155" t="s">
        <v>224</v>
      </c>
      <c r="E24" s="160" t="s">
        <v>226</v>
      </c>
      <c r="F24" s="179">
        <f>G24+H24</f>
        <v>540200</v>
      </c>
      <c r="G24" s="179"/>
      <c r="H24" s="179">
        <f>378200+50000+112000</f>
        <v>540200</v>
      </c>
      <c r="I24" s="179"/>
      <c r="J24" s="179"/>
      <c r="K24" s="179"/>
      <c r="L24" s="179"/>
      <c r="M24" s="179"/>
      <c r="N24" s="179"/>
      <c r="O24" s="179"/>
      <c r="P24" s="182"/>
      <c r="Q24" s="182"/>
      <c r="R24" s="182"/>
      <c r="S24" s="182"/>
      <c r="T24" s="146"/>
    </row>
    <row r="25" ht="20" customHeight="1" spans="1:20">
      <c r="A25" s="159" t="s">
        <v>204</v>
      </c>
      <c r="B25" s="159" t="s">
        <v>167</v>
      </c>
      <c r="C25" s="159" t="s">
        <v>176</v>
      </c>
      <c r="D25" s="155" t="s">
        <v>224</v>
      </c>
      <c r="E25" s="180" t="s">
        <v>206</v>
      </c>
      <c r="F25" s="181">
        <v>1167127.68</v>
      </c>
      <c r="G25" s="181">
        <v>1167127.68</v>
      </c>
      <c r="H25" s="181"/>
      <c r="I25" s="181"/>
      <c r="J25" s="181"/>
      <c r="K25" s="181"/>
      <c r="L25" s="181"/>
      <c r="M25" s="181"/>
      <c r="N25" s="181"/>
      <c r="O25" s="181"/>
      <c r="P25" s="181"/>
      <c r="Q25" s="181"/>
      <c r="R25" s="181"/>
      <c r="S25" s="181"/>
      <c r="T25" s="183"/>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topLeftCell="A7" workbookViewId="0">
      <selection activeCell="R12" sqref="R12"/>
    </sheetView>
  </sheetViews>
  <sheetFormatPr defaultColWidth="10" defaultRowHeight="13.5"/>
  <cols>
    <col min="1" max="2" width="4.06666666666667" customWidth="1"/>
    <col min="3" max="3" width="4.20833333333333" customWidth="1"/>
    <col min="4" max="4" width="6.10833333333333" customWidth="1"/>
    <col min="5" max="5" width="15.875" customWidth="1"/>
    <col min="6" max="7" width="11.85" customWidth="1"/>
    <col min="8" max="8" width="14.75" customWidth="1"/>
    <col min="9" max="9" width="9.40833333333333" customWidth="1"/>
    <col min="10" max="10" width="8.05" customWidth="1"/>
    <col min="11" max="11" width="10.875" customWidth="1"/>
    <col min="12" max="12" width="8.375" customWidth="1"/>
    <col min="13" max="13" width="10.25" customWidth="1"/>
    <col min="14" max="14" width="8.875" customWidth="1"/>
    <col min="15" max="16" width="7.18333333333333" customWidth="1"/>
    <col min="17" max="17" width="5.83333333333333" customWidth="1"/>
    <col min="18" max="21" width="7.18333333333333" customWidth="1"/>
    <col min="22" max="23" width="9.76666666666667" customWidth="1"/>
  </cols>
  <sheetData>
    <row r="1" ht="14.3" customHeight="1" spans="1:1">
      <c r="A1" s="134"/>
    </row>
    <row r="2" ht="32.4" customHeight="1" spans="1:21">
      <c r="A2" s="135" t="s">
        <v>11</v>
      </c>
      <c r="B2" s="135"/>
      <c r="C2" s="135"/>
      <c r="D2" s="135"/>
      <c r="E2" s="135"/>
      <c r="F2" s="135"/>
      <c r="G2" s="135"/>
      <c r="H2" s="135"/>
      <c r="I2" s="135"/>
      <c r="J2" s="135"/>
      <c r="K2" s="135"/>
      <c r="L2" s="135"/>
      <c r="M2" s="135"/>
      <c r="N2" s="135"/>
      <c r="O2" s="135"/>
      <c r="P2" s="135"/>
      <c r="Q2" s="135"/>
      <c r="R2" s="135"/>
      <c r="S2" s="135"/>
      <c r="T2" s="135"/>
      <c r="U2" s="135"/>
    </row>
    <row r="3" ht="21.1" customHeight="1" spans="1:21">
      <c r="A3" s="148" t="s">
        <v>29</v>
      </c>
      <c r="B3" s="148"/>
      <c r="C3" s="148"/>
      <c r="D3" s="148"/>
      <c r="E3" s="148"/>
      <c r="F3" s="148"/>
      <c r="G3" s="148"/>
      <c r="H3" s="148"/>
      <c r="I3" s="148"/>
      <c r="J3" s="148"/>
      <c r="K3" s="148"/>
      <c r="L3" s="148"/>
      <c r="M3" s="148"/>
      <c r="N3" s="148"/>
      <c r="O3" s="148"/>
      <c r="P3" s="148"/>
      <c r="Q3" s="148"/>
      <c r="R3" s="148"/>
      <c r="S3" s="148"/>
      <c r="T3" s="147" t="s">
        <v>30</v>
      </c>
      <c r="U3" s="147"/>
    </row>
    <row r="4" ht="19.55" customHeight="1" spans="1:21">
      <c r="A4" s="141" t="s">
        <v>154</v>
      </c>
      <c r="B4" s="141"/>
      <c r="C4" s="141"/>
      <c r="D4" s="141" t="s">
        <v>207</v>
      </c>
      <c r="E4" s="141" t="s">
        <v>208</v>
      </c>
      <c r="F4" s="141" t="s">
        <v>227</v>
      </c>
      <c r="G4" s="141" t="s">
        <v>157</v>
      </c>
      <c r="H4" s="141"/>
      <c r="I4" s="141"/>
      <c r="J4" s="141"/>
      <c r="K4" s="141" t="s">
        <v>158</v>
      </c>
      <c r="L4" s="141"/>
      <c r="M4" s="141"/>
      <c r="N4" s="141"/>
      <c r="O4" s="141"/>
      <c r="P4" s="141"/>
      <c r="Q4" s="141"/>
      <c r="R4" s="141"/>
      <c r="S4" s="141"/>
      <c r="T4" s="141"/>
      <c r="U4" s="141"/>
    </row>
    <row r="5" ht="33.15" customHeight="1" spans="1:21">
      <c r="A5" s="141" t="s">
        <v>162</v>
      </c>
      <c r="B5" s="141" t="s">
        <v>163</v>
      </c>
      <c r="C5" s="141" t="s">
        <v>164</v>
      </c>
      <c r="D5" s="141"/>
      <c r="E5" s="141"/>
      <c r="F5" s="141"/>
      <c r="G5" s="141" t="s">
        <v>133</v>
      </c>
      <c r="H5" s="141" t="s">
        <v>228</v>
      </c>
      <c r="I5" s="141" t="s">
        <v>229</v>
      </c>
      <c r="J5" s="141" t="s">
        <v>218</v>
      </c>
      <c r="K5" s="141" t="s">
        <v>133</v>
      </c>
      <c r="L5" s="141" t="s">
        <v>230</v>
      </c>
      <c r="M5" s="141" t="s">
        <v>231</v>
      </c>
      <c r="N5" s="141" t="s">
        <v>232</v>
      </c>
      <c r="O5" s="141" t="s">
        <v>220</v>
      </c>
      <c r="P5" s="141" t="s">
        <v>233</v>
      </c>
      <c r="Q5" s="141" t="s">
        <v>234</v>
      </c>
      <c r="R5" s="141" t="s">
        <v>235</v>
      </c>
      <c r="S5" s="141" t="s">
        <v>216</v>
      </c>
      <c r="T5" s="141" t="s">
        <v>219</v>
      </c>
      <c r="U5" s="141" t="s">
        <v>223</v>
      </c>
    </row>
    <row r="6" ht="19.9" customHeight="1" spans="1:21">
      <c r="A6" s="139"/>
      <c r="B6" s="139"/>
      <c r="C6" s="139"/>
      <c r="D6" s="139"/>
      <c r="E6" s="139" t="s">
        <v>133</v>
      </c>
      <c r="F6" s="142">
        <f>F7</f>
        <v>16453852.53</v>
      </c>
      <c r="G6" s="142">
        <f t="shared" ref="G6:N6" si="0">G7</f>
        <v>14668180.53</v>
      </c>
      <c r="H6" s="142">
        <f t="shared" si="0"/>
        <v>12944127.68</v>
      </c>
      <c r="I6" s="142">
        <f t="shared" si="0"/>
        <v>1558972.85</v>
      </c>
      <c r="J6" s="142">
        <f t="shared" si="0"/>
        <v>165080</v>
      </c>
      <c r="K6" s="142">
        <f t="shared" si="0"/>
        <v>1785672</v>
      </c>
      <c r="L6" s="142">
        <f t="shared" si="0"/>
        <v>100000</v>
      </c>
      <c r="M6" s="142">
        <f t="shared" si="0"/>
        <v>1468472</v>
      </c>
      <c r="N6" s="142">
        <f t="shared" si="0"/>
        <v>217200</v>
      </c>
      <c r="O6" s="142"/>
      <c r="P6" s="142"/>
      <c r="Q6" s="142"/>
      <c r="R6" s="142"/>
      <c r="S6" s="142"/>
      <c r="T6" s="142"/>
      <c r="U6" s="142"/>
    </row>
    <row r="7" ht="19.9" customHeight="1" spans="1:21">
      <c r="A7" s="139"/>
      <c r="B7" s="139"/>
      <c r="C7" s="139"/>
      <c r="D7" s="143" t="s">
        <v>151</v>
      </c>
      <c r="E7" s="143" t="s">
        <v>4</v>
      </c>
      <c r="F7" s="142">
        <f>F8</f>
        <v>16453852.53</v>
      </c>
      <c r="G7" s="142">
        <f t="shared" ref="G7:N7" si="1">G8</f>
        <v>14668180.53</v>
      </c>
      <c r="H7" s="142">
        <f t="shared" si="1"/>
        <v>12944127.68</v>
      </c>
      <c r="I7" s="142">
        <f t="shared" si="1"/>
        <v>1558972.85</v>
      </c>
      <c r="J7" s="142">
        <f t="shared" si="1"/>
        <v>165080</v>
      </c>
      <c r="K7" s="142">
        <f t="shared" si="1"/>
        <v>1785672</v>
      </c>
      <c r="L7" s="142">
        <f t="shared" si="1"/>
        <v>100000</v>
      </c>
      <c r="M7" s="142">
        <f t="shared" si="1"/>
        <v>1468472</v>
      </c>
      <c r="N7" s="142">
        <f t="shared" si="1"/>
        <v>217200</v>
      </c>
      <c r="O7" s="142"/>
      <c r="P7" s="142"/>
      <c r="Q7" s="142"/>
      <c r="R7" s="142"/>
      <c r="S7" s="142"/>
      <c r="T7" s="142"/>
      <c r="U7" s="142"/>
    </row>
    <row r="8" ht="19.9" customHeight="1" spans="1:21">
      <c r="A8" s="171"/>
      <c r="B8" s="171"/>
      <c r="C8" s="171"/>
      <c r="D8" s="172" t="s">
        <v>152</v>
      </c>
      <c r="E8" s="172" t="s">
        <v>153</v>
      </c>
      <c r="F8" s="142">
        <f t="shared" ref="F8:N8" si="2">SUM(F9:F25)</f>
        <v>16453852.53</v>
      </c>
      <c r="G8" s="142">
        <f t="shared" si="2"/>
        <v>14668180.53</v>
      </c>
      <c r="H8" s="142">
        <f t="shared" si="2"/>
        <v>12944127.68</v>
      </c>
      <c r="I8" s="142">
        <f t="shared" si="2"/>
        <v>1558972.85</v>
      </c>
      <c r="J8" s="142">
        <f t="shared" si="2"/>
        <v>165080</v>
      </c>
      <c r="K8" s="142">
        <f t="shared" si="2"/>
        <v>1785672</v>
      </c>
      <c r="L8" s="142">
        <f t="shared" si="2"/>
        <v>100000</v>
      </c>
      <c r="M8" s="142">
        <f t="shared" si="2"/>
        <v>1468472</v>
      </c>
      <c r="N8" s="142">
        <f t="shared" si="2"/>
        <v>217200</v>
      </c>
      <c r="O8" s="142"/>
      <c r="P8" s="142"/>
      <c r="Q8" s="142"/>
      <c r="R8" s="142"/>
      <c r="S8" s="142"/>
      <c r="T8" s="142"/>
      <c r="U8" s="142"/>
    </row>
    <row r="9" ht="19.9" customHeight="1" spans="1:21">
      <c r="A9" s="173" t="s">
        <v>165</v>
      </c>
      <c r="B9" s="173" t="s">
        <v>166</v>
      </c>
      <c r="C9" s="173" t="s">
        <v>167</v>
      </c>
      <c r="D9" s="144" t="s">
        <v>224</v>
      </c>
      <c r="E9" s="174" t="s">
        <v>169</v>
      </c>
      <c r="F9" s="175">
        <f>13600+72000</f>
        <v>85600</v>
      </c>
      <c r="G9" s="145">
        <v>13600</v>
      </c>
      <c r="H9" s="145"/>
      <c r="I9" s="145"/>
      <c r="J9" s="145">
        <v>13600</v>
      </c>
      <c r="K9" s="145">
        <v>72000</v>
      </c>
      <c r="L9" s="145"/>
      <c r="M9" s="145"/>
      <c r="N9" s="145">
        <v>72000</v>
      </c>
      <c r="O9" s="145"/>
      <c r="P9" s="145"/>
      <c r="Q9" s="145"/>
      <c r="R9" s="145"/>
      <c r="S9" s="145"/>
      <c r="T9" s="145"/>
      <c r="U9" s="145"/>
    </row>
    <row r="10" ht="19.9" customHeight="1" spans="1:21">
      <c r="A10" s="173" t="s">
        <v>165</v>
      </c>
      <c r="B10" s="173" t="s">
        <v>166</v>
      </c>
      <c r="C10" s="173" t="s">
        <v>166</v>
      </c>
      <c r="D10" s="144" t="s">
        <v>224</v>
      </c>
      <c r="E10" s="174" t="s">
        <v>171</v>
      </c>
      <c r="F10" s="175">
        <v>1168330.24</v>
      </c>
      <c r="G10" s="145">
        <v>1168330.24</v>
      </c>
      <c r="H10" s="145">
        <v>1168330.24</v>
      </c>
      <c r="I10" s="145"/>
      <c r="J10" s="145"/>
      <c r="K10" s="145"/>
      <c r="L10" s="145"/>
      <c r="M10" s="145"/>
      <c r="N10" s="145"/>
      <c r="O10" s="145"/>
      <c r="P10" s="145"/>
      <c r="Q10" s="145"/>
      <c r="R10" s="145"/>
      <c r="S10" s="145"/>
      <c r="T10" s="145"/>
      <c r="U10" s="145"/>
    </row>
    <row r="11" ht="19.9" customHeight="1" spans="1:21">
      <c r="A11" s="173" t="s">
        <v>165</v>
      </c>
      <c r="B11" s="173" t="s">
        <v>166</v>
      </c>
      <c r="C11" s="173" t="s">
        <v>172</v>
      </c>
      <c r="D11" s="144" t="s">
        <v>224</v>
      </c>
      <c r="E11" s="174" t="s">
        <v>174</v>
      </c>
      <c r="F11" s="175">
        <v>111920</v>
      </c>
      <c r="G11" s="145">
        <v>720</v>
      </c>
      <c r="H11" s="145"/>
      <c r="I11" s="145"/>
      <c r="J11" s="145">
        <v>720</v>
      </c>
      <c r="K11" s="145">
        <v>111200</v>
      </c>
      <c r="L11" s="145"/>
      <c r="M11" s="145">
        <v>86000</v>
      </c>
      <c r="N11" s="145">
        <v>25200</v>
      </c>
      <c r="O11" s="145"/>
      <c r="P11" s="145"/>
      <c r="Q11" s="145"/>
      <c r="R11" s="145"/>
      <c r="S11" s="145"/>
      <c r="T11" s="145"/>
      <c r="U11" s="145"/>
    </row>
    <row r="12" ht="19.9" customHeight="1" spans="1:21">
      <c r="A12" s="173" t="s">
        <v>165</v>
      </c>
      <c r="B12" s="173" t="s">
        <v>175</v>
      </c>
      <c r="C12" s="173" t="s">
        <v>176</v>
      </c>
      <c r="D12" s="144" t="s">
        <v>224</v>
      </c>
      <c r="E12" s="174" t="s">
        <v>178</v>
      </c>
      <c r="F12" s="175">
        <v>140760</v>
      </c>
      <c r="G12" s="145">
        <v>140760</v>
      </c>
      <c r="H12" s="145"/>
      <c r="I12" s="145"/>
      <c r="J12" s="145">
        <v>140760</v>
      </c>
      <c r="K12" s="145"/>
      <c r="L12" s="145"/>
      <c r="M12" s="145"/>
      <c r="N12" s="145"/>
      <c r="O12" s="145"/>
      <c r="P12" s="145"/>
      <c r="Q12" s="145"/>
      <c r="R12" s="145"/>
      <c r="S12" s="145"/>
      <c r="T12" s="145"/>
      <c r="U12" s="145"/>
    </row>
    <row r="13" ht="19.9" customHeight="1" spans="1:21">
      <c r="A13" s="173" t="s">
        <v>165</v>
      </c>
      <c r="B13" s="173" t="s">
        <v>179</v>
      </c>
      <c r="C13" s="173" t="s">
        <v>176</v>
      </c>
      <c r="D13" s="144" t="s">
        <v>224</v>
      </c>
      <c r="E13" s="174" t="s">
        <v>181</v>
      </c>
      <c r="F13" s="175">
        <v>32234.91</v>
      </c>
      <c r="G13" s="145">
        <v>32234.91</v>
      </c>
      <c r="H13" s="145">
        <v>32234.91</v>
      </c>
      <c r="I13" s="145"/>
      <c r="J13" s="145"/>
      <c r="K13" s="145"/>
      <c r="L13" s="145"/>
      <c r="M13" s="145"/>
      <c r="N13" s="145"/>
      <c r="O13" s="145"/>
      <c r="P13" s="145"/>
      <c r="Q13" s="145"/>
      <c r="R13" s="145"/>
      <c r="S13" s="145"/>
      <c r="T13" s="145"/>
      <c r="U13" s="145"/>
    </row>
    <row r="14" ht="19.9" customHeight="1" spans="1:21">
      <c r="A14" s="173" t="s">
        <v>165</v>
      </c>
      <c r="B14" s="173" t="s">
        <v>179</v>
      </c>
      <c r="C14" s="173" t="s">
        <v>167</v>
      </c>
      <c r="D14" s="144" t="s">
        <v>224</v>
      </c>
      <c r="E14" s="174" t="s">
        <v>183</v>
      </c>
      <c r="F14" s="175">
        <v>33193.73</v>
      </c>
      <c r="G14" s="145">
        <v>33193.73</v>
      </c>
      <c r="H14" s="145">
        <v>33193.73</v>
      </c>
      <c r="I14" s="145"/>
      <c r="J14" s="145"/>
      <c r="K14" s="145"/>
      <c r="L14" s="145"/>
      <c r="M14" s="145"/>
      <c r="N14" s="145"/>
      <c r="O14" s="145"/>
      <c r="P14" s="145"/>
      <c r="Q14" s="145"/>
      <c r="R14" s="145"/>
      <c r="S14" s="145"/>
      <c r="T14" s="145"/>
      <c r="U14" s="145"/>
    </row>
    <row r="15" ht="19.9" customHeight="1" spans="1:21">
      <c r="A15" s="173" t="s">
        <v>184</v>
      </c>
      <c r="B15" s="173" t="s">
        <v>185</v>
      </c>
      <c r="C15" s="173" t="s">
        <v>176</v>
      </c>
      <c r="D15" s="144" t="s">
        <v>224</v>
      </c>
      <c r="E15" s="174" t="s">
        <v>187</v>
      </c>
      <c r="F15" s="175">
        <v>601636.32</v>
      </c>
      <c r="G15" s="145">
        <v>601636.32</v>
      </c>
      <c r="H15" s="145">
        <v>601636.32</v>
      </c>
      <c r="I15" s="145"/>
      <c r="J15" s="145"/>
      <c r="K15" s="145"/>
      <c r="L15" s="145"/>
      <c r="M15" s="145"/>
      <c r="N15" s="145"/>
      <c r="O15" s="145"/>
      <c r="P15" s="145"/>
      <c r="Q15" s="145"/>
      <c r="R15" s="145"/>
      <c r="S15" s="145"/>
      <c r="T15" s="145"/>
      <c r="U15" s="145"/>
    </row>
    <row r="16" ht="19.9" customHeight="1" spans="1:21">
      <c r="A16" s="173" t="s">
        <v>184</v>
      </c>
      <c r="B16" s="173" t="s">
        <v>185</v>
      </c>
      <c r="C16" s="173" t="s">
        <v>188</v>
      </c>
      <c r="D16" s="144" t="s">
        <v>224</v>
      </c>
      <c r="E16" s="174" t="s">
        <v>190</v>
      </c>
      <c r="F16" s="175">
        <v>207460.8</v>
      </c>
      <c r="G16" s="145">
        <v>207460.8</v>
      </c>
      <c r="H16" s="145">
        <v>207460.8</v>
      </c>
      <c r="I16" s="145"/>
      <c r="J16" s="145"/>
      <c r="K16" s="145"/>
      <c r="L16" s="145"/>
      <c r="M16" s="145"/>
      <c r="N16" s="145"/>
      <c r="O16" s="145"/>
      <c r="P16" s="145"/>
      <c r="Q16" s="145"/>
      <c r="R16" s="145"/>
      <c r="S16" s="145"/>
      <c r="T16" s="145"/>
      <c r="U16" s="145"/>
    </row>
    <row r="17" ht="19.9" customHeight="1" spans="1:21">
      <c r="A17" s="173" t="s">
        <v>184</v>
      </c>
      <c r="B17" s="173" t="s">
        <v>185</v>
      </c>
      <c r="C17" s="173" t="s">
        <v>172</v>
      </c>
      <c r="D17" s="144" t="s">
        <v>224</v>
      </c>
      <c r="E17" s="174" t="s">
        <v>192</v>
      </c>
      <c r="F17" s="175">
        <v>18080</v>
      </c>
      <c r="G17" s="145">
        <v>18080</v>
      </c>
      <c r="H17" s="145">
        <v>8080</v>
      </c>
      <c r="I17" s="145"/>
      <c r="J17" s="145">
        <v>10000</v>
      </c>
      <c r="K17" s="145"/>
      <c r="L17" s="145"/>
      <c r="M17" s="145"/>
      <c r="N17" s="145"/>
      <c r="O17" s="145"/>
      <c r="P17" s="145"/>
      <c r="Q17" s="145"/>
      <c r="R17" s="145"/>
      <c r="S17" s="145"/>
      <c r="T17" s="145"/>
      <c r="U17" s="145"/>
    </row>
    <row r="18" ht="19.9" customHeight="1" spans="1:21">
      <c r="A18" s="173" t="s">
        <v>193</v>
      </c>
      <c r="B18" s="173" t="s">
        <v>176</v>
      </c>
      <c r="C18" s="173" t="s">
        <v>176</v>
      </c>
      <c r="D18" s="144" t="s">
        <v>224</v>
      </c>
      <c r="E18" s="174" t="s">
        <v>195</v>
      </c>
      <c r="F18" s="175">
        <v>11377308.85</v>
      </c>
      <c r="G18" s="145">
        <v>11285036.85</v>
      </c>
      <c r="H18" s="145">
        <v>9726064</v>
      </c>
      <c r="I18" s="145">
        <v>1558972.85</v>
      </c>
      <c r="J18" s="145"/>
      <c r="K18" s="145">
        <v>92272</v>
      </c>
      <c r="L18" s="145"/>
      <c r="M18" s="145">
        <v>92272</v>
      </c>
      <c r="N18" s="145"/>
      <c r="O18" s="145"/>
      <c r="P18" s="145"/>
      <c r="Q18" s="145"/>
      <c r="R18" s="145"/>
      <c r="S18" s="145"/>
      <c r="T18" s="145"/>
      <c r="U18" s="145"/>
    </row>
    <row r="19" ht="19.5" spans="1:21">
      <c r="A19" s="173">
        <v>213</v>
      </c>
      <c r="B19" s="173" t="s">
        <v>176</v>
      </c>
      <c r="C19" s="173" t="s">
        <v>175</v>
      </c>
      <c r="D19" s="144" t="s">
        <v>224</v>
      </c>
      <c r="E19" s="174" t="s">
        <v>196</v>
      </c>
      <c r="F19" s="175">
        <v>160000</v>
      </c>
      <c r="G19" s="146"/>
      <c r="H19" s="146"/>
      <c r="I19" s="146"/>
      <c r="J19" s="146"/>
      <c r="K19" s="145">
        <v>160000</v>
      </c>
      <c r="L19" s="145"/>
      <c r="M19" s="145">
        <v>160000</v>
      </c>
      <c r="N19" s="145"/>
      <c r="O19" s="146"/>
      <c r="P19" s="146"/>
      <c r="Q19" s="146"/>
      <c r="R19" s="146"/>
      <c r="S19" s="146"/>
      <c r="T19" s="146"/>
      <c r="U19" s="146"/>
    </row>
    <row r="20" ht="19.5" spans="1:21">
      <c r="A20" s="173">
        <v>213</v>
      </c>
      <c r="B20" s="173" t="s">
        <v>176</v>
      </c>
      <c r="C20" s="173" t="s">
        <v>197</v>
      </c>
      <c r="D20" s="144" t="s">
        <v>224</v>
      </c>
      <c r="E20" s="174" t="s">
        <v>198</v>
      </c>
      <c r="F20" s="175">
        <f>G20+K20</f>
        <v>100000</v>
      </c>
      <c r="G20" s="146"/>
      <c r="H20" s="146"/>
      <c r="I20" s="146"/>
      <c r="J20" s="146"/>
      <c r="K20" s="145">
        <f>M20</f>
        <v>100000</v>
      </c>
      <c r="L20" s="145"/>
      <c r="M20" s="145">
        <v>100000</v>
      </c>
      <c r="N20" s="145"/>
      <c r="O20" s="146"/>
      <c r="P20" s="146"/>
      <c r="Q20" s="146"/>
      <c r="R20" s="146"/>
      <c r="S20" s="146"/>
      <c r="T20" s="146"/>
      <c r="U20" s="146"/>
    </row>
    <row r="21" ht="19.5" spans="1:21">
      <c r="A21" s="173">
        <v>213</v>
      </c>
      <c r="B21" s="173" t="s">
        <v>176</v>
      </c>
      <c r="C21" s="173" t="s">
        <v>199</v>
      </c>
      <c r="D21" s="144" t="s">
        <v>224</v>
      </c>
      <c r="E21" s="174" t="s">
        <v>200</v>
      </c>
      <c r="F21" s="175">
        <f>G21+K21</f>
        <v>140000</v>
      </c>
      <c r="G21" s="146"/>
      <c r="H21" s="146"/>
      <c r="I21" s="146"/>
      <c r="J21" s="146"/>
      <c r="K21" s="145">
        <v>140000</v>
      </c>
      <c r="L21" s="145"/>
      <c r="M21" s="145">
        <v>140000</v>
      </c>
      <c r="N21" s="145"/>
      <c r="O21" s="146"/>
      <c r="P21" s="146"/>
      <c r="Q21" s="146"/>
      <c r="R21" s="146"/>
      <c r="S21" s="146"/>
      <c r="T21" s="146"/>
      <c r="U21" s="146"/>
    </row>
    <row r="22" ht="19.5" spans="1:21">
      <c r="A22" s="173">
        <v>213</v>
      </c>
      <c r="B22" s="173" t="s">
        <v>176</v>
      </c>
      <c r="C22" s="173">
        <v>99</v>
      </c>
      <c r="D22" s="144" t="s">
        <v>224</v>
      </c>
      <c r="E22" s="174" t="s">
        <v>201</v>
      </c>
      <c r="F22" s="175">
        <f>G22+K22</f>
        <v>400000</v>
      </c>
      <c r="G22" s="146"/>
      <c r="H22" s="146"/>
      <c r="I22" s="146"/>
      <c r="J22" s="146"/>
      <c r="K22" s="145">
        <f>M22+L22</f>
        <v>400000</v>
      </c>
      <c r="L22" s="145">
        <v>100000</v>
      </c>
      <c r="M22" s="145">
        <f>100000+50000+150000</f>
        <v>300000</v>
      </c>
      <c r="N22" s="145"/>
      <c r="O22" s="146"/>
      <c r="P22" s="146"/>
      <c r="Q22" s="146"/>
      <c r="R22" s="146"/>
      <c r="S22" s="146"/>
      <c r="T22" s="146"/>
      <c r="U22" s="146"/>
    </row>
    <row r="23" ht="19.5" spans="1:21">
      <c r="A23" s="173">
        <v>213</v>
      </c>
      <c r="B23" s="173" t="s">
        <v>188</v>
      </c>
      <c r="C23" s="173">
        <v>16</v>
      </c>
      <c r="D23" s="144" t="s">
        <v>224</v>
      </c>
      <c r="E23" s="174" t="s">
        <v>202</v>
      </c>
      <c r="F23" s="175">
        <v>170000</v>
      </c>
      <c r="G23" s="146"/>
      <c r="H23" s="146"/>
      <c r="I23" s="146"/>
      <c r="J23" s="146"/>
      <c r="K23" s="145">
        <f>M23+N23</f>
        <v>170000</v>
      </c>
      <c r="L23" s="145"/>
      <c r="M23" s="145">
        <v>50000</v>
      </c>
      <c r="N23" s="145">
        <v>120000</v>
      </c>
      <c r="O23" s="146"/>
      <c r="P23" s="146"/>
      <c r="Q23" s="146"/>
      <c r="R23" s="146"/>
      <c r="S23" s="146"/>
      <c r="T23" s="146"/>
      <c r="U23" s="146"/>
    </row>
    <row r="24" ht="19.5" spans="1:21">
      <c r="A24" s="173">
        <v>213</v>
      </c>
      <c r="B24" s="173" t="s">
        <v>166</v>
      </c>
      <c r="C24" s="173">
        <v>99</v>
      </c>
      <c r="D24" s="144" t="s">
        <v>224</v>
      </c>
      <c r="E24" s="174" t="s">
        <v>226</v>
      </c>
      <c r="F24" s="175">
        <f>G24+K24</f>
        <v>540200</v>
      </c>
      <c r="G24" s="146"/>
      <c r="H24" s="146"/>
      <c r="I24" s="146"/>
      <c r="J24" s="146"/>
      <c r="K24" s="145">
        <f>M24</f>
        <v>540200</v>
      </c>
      <c r="L24" s="145"/>
      <c r="M24" s="145">
        <f>378200+50000+112000</f>
        <v>540200</v>
      </c>
      <c r="N24" s="145"/>
      <c r="O24" s="146"/>
      <c r="P24" s="146"/>
      <c r="Q24" s="146"/>
      <c r="R24" s="146"/>
      <c r="S24" s="146"/>
      <c r="T24" s="146"/>
      <c r="U24" s="146"/>
    </row>
    <row r="25" ht="19.9" customHeight="1" spans="1:21">
      <c r="A25" s="173" t="s">
        <v>204</v>
      </c>
      <c r="B25" s="173" t="s">
        <v>167</v>
      </c>
      <c r="C25" s="173" t="s">
        <v>176</v>
      </c>
      <c r="D25" s="144" t="s">
        <v>224</v>
      </c>
      <c r="E25" s="174" t="s">
        <v>206</v>
      </c>
      <c r="F25" s="175">
        <v>1167127.68</v>
      </c>
      <c r="G25" s="145">
        <v>1167127.68</v>
      </c>
      <c r="H25" s="145">
        <v>1167127.68</v>
      </c>
      <c r="I25" s="145"/>
      <c r="J25" s="145"/>
      <c r="K25" s="145"/>
      <c r="L25" s="145"/>
      <c r="M25" s="145"/>
      <c r="N25" s="145"/>
      <c r="O25" s="145"/>
      <c r="P25" s="145"/>
      <c r="Q25" s="145"/>
      <c r="R25" s="145"/>
      <c r="S25" s="145"/>
      <c r="T25" s="145"/>
      <c r="U25" s="14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5" workbookViewId="0">
      <selection activeCell="I7" sqref="I7"/>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4.3" customHeight="1" spans="1:1">
      <c r="A1" s="134"/>
    </row>
    <row r="2" ht="27.85" customHeight="1" spans="1:4">
      <c r="A2" s="135" t="s">
        <v>12</v>
      </c>
      <c r="B2" s="135"/>
      <c r="C2" s="135"/>
      <c r="D2" s="135"/>
    </row>
    <row r="3" ht="16.55" customHeight="1" spans="1:5">
      <c r="A3" s="148" t="s">
        <v>29</v>
      </c>
      <c r="B3" s="148"/>
      <c r="C3" s="148"/>
      <c r="D3" s="147" t="s">
        <v>30</v>
      </c>
      <c r="E3" s="134"/>
    </row>
    <row r="4" ht="17.65" customHeight="1" spans="1:5">
      <c r="A4" s="149" t="s">
        <v>31</v>
      </c>
      <c r="B4" s="149"/>
      <c r="C4" s="149" t="s">
        <v>32</v>
      </c>
      <c r="D4" s="149"/>
      <c r="E4" s="168"/>
    </row>
    <row r="5" ht="17.65" customHeight="1" spans="1:5">
      <c r="A5" s="149" t="s">
        <v>33</v>
      </c>
      <c r="B5" s="149" t="s">
        <v>34</v>
      </c>
      <c r="C5" s="149" t="s">
        <v>33</v>
      </c>
      <c r="D5" s="149" t="s">
        <v>34</v>
      </c>
      <c r="E5" s="168"/>
    </row>
    <row r="6" ht="17.65" customHeight="1" spans="1:5">
      <c r="A6" s="150" t="s">
        <v>236</v>
      </c>
      <c r="B6" s="152">
        <f>14871652.53+1582200</f>
        <v>16453852.53</v>
      </c>
      <c r="C6" s="150" t="s">
        <v>237</v>
      </c>
      <c r="D6" s="164">
        <f>14871652.53+1582200</f>
        <v>16453852.53</v>
      </c>
      <c r="E6" s="169"/>
    </row>
    <row r="7" ht="17.65" customHeight="1" spans="1:5">
      <c r="A7" s="163" t="s">
        <v>238</v>
      </c>
      <c r="B7" s="156">
        <f>14871652.53+1582200</f>
        <v>16453852.53</v>
      </c>
      <c r="C7" s="163" t="s">
        <v>39</v>
      </c>
      <c r="D7" s="157"/>
      <c r="E7" s="169"/>
    </row>
    <row r="8" ht="17.65" customHeight="1" spans="1:5">
      <c r="A8" s="163" t="s">
        <v>239</v>
      </c>
      <c r="B8" s="156">
        <v>16361580.53</v>
      </c>
      <c r="C8" s="163" t="s">
        <v>43</v>
      </c>
      <c r="D8" s="157"/>
      <c r="E8" s="169"/>
    </row>
    <row r="9" ht="27.1" customHeight="1" spans="1:5">
      <c r="A9" s="163" t="s">
        <v>46</v>
      </c>
      <c r="B9" s="156">
        <v>92272</v>
      </c>
      <c r="C9" s="163" t="s">
        <v>47</v>
      </c>
      <c r="D9" s="157"/>
      <c r="E9" s="169"/>
    </row>
    <row r="10" ht="17.65" customHeight="1" spans="1:5">
      <c r="A10" s="163" t="s">
        <v>240</v>
      </c>
      <c r="B10" s="156"/>
      <c r="C10" s="163" t="s">
        <v>51</v>
      </c>
      <c r="D10" s="157"/>
      <c r="E10" s="169"/>
    </row>
    <row r="11" ht="17.65" customHeight="1" spans="1:5">
      <c r="A11" s="163" t="s">
        <v>241</v>
      </c>
      <c r="B11" s="156"/>
      <c r="C11" s="163" t="s">
        <v>55</v>
      </c>
      <c r="D11" s="157"/>
      <c r="E11" s="169"/>
    </row>
    <row r="12" ht="17.65" customHeight="1" spans="1:5">
      <c r="A12" s="163" t="s">
        <v>242</v>
      </c>
      <c r="B12" s="156"/>
      <c r="C12" s="163" t="s">
        <v>59</v>
      </c>
      <c r="D12" s="157"/>
      <c r="E12" s="169"/>
    </row>
    <row r="13" ht="17.65" customHeight="1" spans="1:5">
      <c r="A13" s="150" t="s">
        <v>243</v>
      </c>
      <c r="B13" s="152"/>
      <c r="C13" s="163" t="s">
        <v>63</v>
      </c>
      <c r="D13" s="157"/>
      <c r="E13" s="169"/>
    </row>
    <row r="14" ht="17.65" customHeight="1" spans="1:5">
      <c r="A14" s="163" t="s">
        <v>238</v>
      </c>
      <c r="B14" s="156"/>
      <c r="C14" s="163" t="s">
        <v>67</v>
      </c>
      <c r="D14" s="157">
        <v>1500038.88</v>
      </c>
      <c r="E14" s="169"/>
    </row>
    <row r="15" ht="17.65" customHeight="1" spans="1:5">
      <c r="A15" s="163" t="s">
        <v>240</v>
      </c>
      <c r="B15" s="156"/>
      <c r="C15" s="163" t="s">
        <v>71</v>
      </c>
      <c r="D15" s="157"/>
      <c r="E15" s="169"/>
    </row>
    <row r="16" ht="17.65" customHeight="1" spans="1:5">
      <c r="A16" s="163" t="s">
        <v>241</v>
      </c>
      <c r="B16" s="156"/>
      <c r="C16" s="163" t="s">
        <v>75</v>
      </c>
      <c r="D16" s="157">
        <v>827177.12</v>
      </c>
      <c r="E16" s="169"/>
    </row>
    <row r="17" ht="17.65" customHeight="1" spans="1:5">
      <c r="A17" s="163" t="s">
        <v>242</v>
      </c>
      <c r="B17" s="156"/>
      <c r="C17" s="163" t="s">
        <v>79</v>
      </c>
      <c r="D17" s="157"/>
      <c r="E17" s="169"/>
    </row>
    <row r="18" ht="17.65" customHeight="1" spans="1:5">
      <c r="A18" s="163"/>
      <c r="B18" s="156"/>
      <c r="C18" s="163" t="s">
        <v>83</v>
      </c>
      <c r="D18" s="157"/>
      <c r="E18" s="169"/>
    </row>
    <row r="19" ht="17.65" customHeight="1" spans="1:5">
      <c r="A19" s="163"/>
      <c r="B19" s="163"/>
      <c r="C19" s="163" t="s">
        <v>87</v>
      </c>
      <c r="D19" s="157">
        <f>11377308.85+1582200</f>
        <v>12959508.85</v>
      </c>
      <c r="E19" s="169"/>
    </row>
    <row r="20" ht="17.65" customHeight="1" spans="1:5">
      <c r="A20" s="163"/>
      <c r="B20" s="163"/>
      <c r="C20" s="163" t="s">
        <v>91</v>
      </c>
      <c r="D20" s="157"/>
      <c r="E20" s="169"/>
    </row>
    <row r="21" ht="17.65" customHeight="1" spans="1:5">
      <c r="A21" s="163"/>
      <c r="B21" s="163"/>
      <c r="C21" s="163" t="s">
        <v>95</v>
      </c>
      <c r="D21" s="157"/>
      <c r="E21" s="169"/>
    </row>
    <row r="22" ht="17.65" customHeight="1" spans="1:5">
      <c r="A22" s="163"/>
      <c r="B22" s="163"/>
      <c r="C22" s="163" t="s">
        <v>98</v>
      </c>
      <c r="D22" s="157"/>
      <c r="E22" s="169"/>
    </row>
    <row r="23" ht="17.65" customHeight="1" spans="1:5">
      <c r="A23" s="163"/>
      <c r="B23" s="163"/>
      <c r="C23" s="163" t="s">
        <v>101</v>
      </c>
      <c r="D23" s="157"/>
      <c r="E23" s="169"/>
    </row>
    <row r="24" ht="17.65" customHeight="1" spans="1:5">
      <c r="A24" s="163"/>
      <c r="B24" s="163"/>
      <c r="C24" s="163" t="s">
        <v>103</v>
      </c>
      <c r="D24" s="157"/>
      <c r="E24" s="169"/>
    </row>
    <row r="25" ht="17.65" customHeight="1" spans="1:5">
      <c r="A25" s="163"/>
      <c r="B25" s="163"/>
      <c r="C25" s="163" t="s">
        <v>105</v>
      </c>
      <c r="D25" s="157"/>
      <c r="E25" s="169"/>
    </row>
    <row r="26" ht="17.65" customHeight="1" spans="1:5">
      <c r="A26" s="163"/>
      <c r="B26" s="163"/>
      <c r="C26" s="163" t="s">
        <v>107</v>
      </c>
      <c r="D26" s="157">
        <v>1167127.68</v>
      </c>
      <c r="E26" s="169"/>
    </row>
    <row r="27" ht="17.65" customHeight="1" spans="1:5">
      <c r="A27" s="163"/>
      <c r="B27" s="163"/>
      <c r="C27" s="163" t="s">
        <v>109</v>
      </c>
      <c r="D27" s="157"/>
      <c r="E27" s="169"/>
    </row>
    <row r="28" ht="17.65" customHeight="1" spans="1:5">
      <c r="A28" s="163"/>
      <c r="B28" s="163"/>
      <c r="C28" s="163" t="s">
        <v>111</v>
      </c>
      <c r="D28" s="157"/>
      <c r="E28" s="169"/>
    </row>
    <row r="29" ht="17.65" customHeight="1" spans="1:5">
      <c r="A29" s="163"/>
      <c r="B29" s="163"/>
      <c r="C29" s="163" t="s">
        <v>113</v>
      </c>
      <c r="D29" s="157"/>
      <c r="E29" s="169"/>
    </row>
    <row r="30" ht="17.65" customHeight="1" spans="1:5">
      <c r="A30" s="163"/>
      <c r="B30" s="163"/>
      <c r="C30" s="163" t="s">
        <v>115</v>
      </c>
      <c r="D30" s="157"/>
      <c r="E30" s="169"/>
    </row>
    <row r="31" ht="17.65" customHeight="1" spans="1:5">
      <c r="A31" s="163"/>
      <c r="B31" s="163"/>
      <c r="C31" s="163" t="s">
        <v>117</v>
      </c>
      <c r="D31" s="157"/>
      <c r="E31" s="169"/>
    </row>
    <row r="32" ht="17.65" customHeight="1" spans="1:5">
      <c r="A32" s="163"/>
      <c r="B32" s="163"/>
      <c r="C32" s="163" t="s">
        <v>119</v>
      </c>
      <c r="D32" s="157"/>
      <c r="E32" s="169"/>
    </row>
    <row r="33" ht="17.65" customHeight="1" spans="1:5">
      <c r="A33" s="163"/>
      <c r="B33" s="163"/>
      <c r="C33" s="163" t="s">
        <v>121</v>
      </c>
      <c r="D33" s="157"/>
      <c r="E33" s="169"/>
    </row>
    <row r="34" ht="17.65" customHeight="1" spans="1:5">
      <c r="A34" s="163"/>
      <c r="B34" s="163"/>
      <c r="C34" s="163" t="s">
        <v>122</v>
      </c>
      <c r="D34" s="157"/>
      <c r="E34" s="169"/>
    </row>
    <row r="35" ht="17.65" customHeight="1" spans="1:5">
      <c r="A35" s="163"/>
      <c r="B35" s="163"/>
      <c r="C35" s="163" t="s">
        <v>123</v>
      </c>
      <c r="D35" s="157"/>
      <c r="E35" s="169"/>
    </row>
    <row r="36" ht="17.65" customHeight="1" spans="1:5">
      <c r="A36" s="163"/>
      <c r="B36" s="163"/>
      <c r="C36" s="163" t="s">
        <v>124</v>
      </c>
      <c r="D36" s="157"/>
      <c r="E36" s="169"/>
    </row>
    <row r="37" ht="17.65" customHeight="1" spans="1:5">
      <c r="A37" s="163"/>
      <c r="B37" s="163"/>
      <c r="C37" s="163"/>
      <c r="D37" s="163"/>
      <c r="E37" s="169"/>
    </row>
    <row r="38" ht="17.65" customHeight="1" spans="1:5">
      <c r="A38" s="150"/>
      <c r="B38" s="150"/>
      <c r="C38" s="150" t="s">
        <v>244</v>
      </c>
      <c r="D38" s="152"/>
      <c r="E38" s="170"/>
    </row>
    <row r="39" ht="17.65" customHeight="1" spans="1:5">
      <c r="A39" s="150"/>
      <c r="B39" s="150"/>
      <c r="C39" s="150"/>
      <c r="D39" s="150"/>
      <c r="E39" s="170"/>
    </row>
    <row r="40" ht="17.65" customHeight="1" spans="1:5">
      <c r="A40" s="151" t="s">
        <v>245</v>
      </c>
      <c r="B40" s="152">
        <v>16453852.53</v>
      </c>
      <c r="C40" s="151" t="s">
        <v>246</v>
      </c>
      <c r="D40" s="164">
        <v>16453852.53</v>
      </c>
      <c r="E40" s="17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A16" workbookViewId="0">
      <selection activeCell="D20" sqref="D20"/>
    </sheetView>
  </sheetViews>
  <sheetFormatPr defaultColWidth="10" defaultRowHeight="13.5"/>
  <cols>
    <col min="1" max="2" width="4.88333333333333" customWidth="1"/>
    <col min="3" max="3" width="5.96666666666667" customWidth="1"/>
    <col min="4" max="4" width="8.95" customWidth="1"/>
    <col min="5" max="6" width="16.4166666666667" customWidth="1"/>
    <col min="7" max="7" width="11.5333333333333" customWidth="1"/>
    <col min="8" max="8" width="12.4833333333333" customWidth="1"/>
    <col min="9" max="9" width="10.8583333333333" customWidth="1"/>
    <col min="10" max="10" width="14.6583333333333" customWidth="1"/>
    <col min="11" max="11" width="11.4" customWidth="1"/>
    <col min="12" max="12" width="19" customWidth="1"/>
    <col min="13" max="13" width="9.76666666666667" customWidth="1"/>
  </cols>
  <sheetData>
    <row r="1" ht="14.3" customHeight="1" spans="1:4">
      <c r="A1" s="134"/>
      <c r="D1" s="134"/>
    </row>
    <row r="2" ht="37.65" customHeight="1" spans="1:12">
      <c r="A2" s="135" t="s">
        <v>13</v>
      </c>
      <c r="B2" s="135"/>
      <c r="C2" s="135"/>
      <c r="D2" s="135"/>
      <c r="E2" s="135"/>
      <c r="F2" s="135"/>
      <c r="G2" s="135"/>
      <c r="H2" s="135"/>
      <c r="I2" s="135"/>
      <c r="J2" s="135"/>
      <c r="K2" s="135"/>
      <c r="L2" s="135"/>
    </row>
    <row r="3" ht="21.1" customHeight="1" spans="1:12">
      <c r="A3" s="148" t="s">
        <v>29</v>
      </c>
      <c r="B3" s="148"/>
      <c r="C3" s="148"/>
      <c r="D3" s="148"/>
      <c r="E3" s="148"/>
      <c r="F3" s="148"/>
      <c r="G3" s="148"/>
      <c r="H3" s="148"/>
      <c r="I3" s="148"/>
      <c r="J3" s="148"/>
      <c r="K3" s="147" t="s">
        <v>30</v>
      </c>
      <c r="L3" s="147"/>
    </row>
    <row r="4" ht="21.85" customHeight="1" spans="1:12">
      <c r="A4" s="149" t="s">
        <v>154</v>
      </c>
      <c r="B4" s="149"/>
      <c r="C4" s="149"/>
      <c r="D4" s="149" t="s">
        <v>155</v>
      </c>
      <c r="E4" s="149" t="s">
        <v>156</v>
      </c>
      <c r="F4" s="149" t="s">
        <v>133</v>
      </c>
      <c r="G4" s="149" t="s">
        <v>157</v>
      </c>
      <c r="H4" s="149"/>
      <c r="I4" s="149"/>
      <c r="J4" s="149"/>
      <c r="K4" s="149"/>
      <c r="L4" s="149" t="s">
        <v>158</v>
      </c>
    </row>
    <row r="5" ht="18.05" customHeight="1" spans="1:12">
      <c r="A5" s="149"/>
      <c r="B5" s="149"/>
      <c r="C5" s="149"/>
      <c r="D5" s="149"/>
      <c r="E5" s="149"/>
      <c r="F5" s="149"/>
      <c r="G5" s="149" t="s">
        <v>135</v>
      </c>
      <c r="H5" s="149" t="s">
        <v>247</v>
      </c>
      <c r="I5" s="149"/>
      <c r="J5" s="149"/>
      <c r="K5" s="149" t="s">
        <v>248</v>
      </c>
      <c r="L5" s="149"/>
    </row>
    <row r="6" ht="24.85" customHeight="1" spans="1:12">
      <c r="A6" s="149" t="s">
        <v>162</v>
      </c>
      <c r="B6" s="149" t="s">
        <v>163</v>
      </c>
      <c r="C6" s="149" t="s">
        <v>164</v>
      </c>
      <c r="D6" s="149"/>
      <c r="E6" s="149"/>
      <c r="F6" s="149"/>
      <c r="G6" s="149"/>
      <c r="H6" s="149" t="s">
        <v>228</v>
      </c>
      <c r="I6" s="149" t="s">
        <v>249</v>
      </c>
      <c r="J6" s="149" t="s">
        <v>218</v>
      </c>
      <c r="K6" s="149"/>
      <c r="L6" s="149"/>
    </row>
    <row r="7" ht="19.9" customHeight="1" spans="1:12">
      <c r="A7" s="163"/>
      <c r="B7" s="163"/>
      <c r="C7" s="163"/>
      <c r="D7" s="150"/>
      <c r="E7" s="150" t="s">
        <v>133</v>
      </c>
      <c r="F7" s="152">
        <f t="shared" ref="F7:L7" si="0">F8</f>
        <v>16453852.53</v>
      </c>
      <c r="G7" s="152">
        <f t="shared" si="0"/>
        <v>14668180.53</v>
      </c>
      <c r="H7" s="152">
        <f t="shared" si="0"/>
        <v>12944127.68</v>
      </c>
      <c r="I7" s="152">
        <f t="shared" si="0"/>
        <v>0</v>
      </c>
      <c r="J7" s="152">
        <f t="shared" si="0"/>
        <v>165080</v>
      </c>
      <c r="K7" s="152">
        <f t="shared" si="0"/>
        <v>1558972.85</v>
      </c>
      <c r="L7" s="152">
        <f t="shared" si="0"/>
        <v>1785672</v>
      </c>
    </row>
    <row r="8" ht="19.9" customHeight="1" spans="1:12">
      <c r="A8" s="163"/>
      <c r="B8" s="163"/>
      <c r="C8" s="163"/>
      <c r="D8" s="153" t="s">
        <v>151</v>
      </c>
      <c r="E8" s="153" t="s">
        <v>4</v>
      </c>
      <c r="F8" s="152">
        <f t="shared" ref="F8:L8" si="1">F9</f>
        <v>16453852.53</v>
      </c>
      <c r="G8" s="152">
        <f t="shared" si="1"/>
        <v>14668180.53</v>
      </c>
      <c r="H8" s="152">
        <f t="shared" si="1"/>
        <v>12944127.68</v>
      </c>
      <c r="I8" s="152">
        <f t="shared" si="1"/>
        <v>0</v>
      </c>
      <c r="J8" s="152">
        <f t="shared" si="1"/>
        <v>165080</v>
      </c>
      <c r="K8" s="152">
        <f t="shared" si="1"/>
        <v>1558972.85</v>
      </c>
      <c r="L8" s="152">
        <f t="shared" si="1"/>
        <v>1785672</v>
      </c>
    </row>
    <row r="9" ht="19.9" customHeight="1" spans="1:12">
      <c r="A9" s="163"/>
      <c r="B9" s="163"/>
      <c r="C9" s="163"/>
      <c r="D9" s="154" t="s">
        <v>152</v>
      </c>
      <c r="E9" s="154" t="s">
        <v>153</v>
      </c>
      <c r="F9" s="152">
        <f t="shared" ref="F9:L9" si="2">SUM(F10:F26)</f>
        <v>16453852.53</v>
      </c>
      <c r="G9" s="152">
        <f t="shared" si="2"/>
        <v>14668180.53</v>
      </c>
      <c r="H9" s="152">
        <f t="shared" si="2"/>
        <v>12944127.68</v>
      </c>
      <c r="I9" s="152">
        <f t="shared" si="2"/>
        <v>0</v>
      </c>
      <c r="J9" s="152">
        <f t="shared" si="2"/>
        <v>165080</v>
      </c>
      <c r="K9" s="152">
        <f t="shared" si="2"/>
        <v>1558972.85</v>
      </c>
      <c r="L9" s="152">
        <f t="shared" si="2"/>
        <v>1785672</v>
      </c>
    </row>
    <row r="10" ht="19.9" customHeight="1" spans="1:12">
      <c r="A10" s="159" t="s">
        <v>165</v>
      </c>
      <c r="B10" s="159" t="s">
        <v>166</v>
      </c>
      <c r="C10" s="159" t="s">
        <v>167</v>
      </c>
      <c r="D10" s="155" t="s">
        <v>250</v>
      </c>
      <c r="E10" s="163" t="s">
        <v>169</v>
      </c>
      <c r="F10" s="156">
        <f>G10+L10</f>
        <v>85600</v>
      </c>
      <c r="G10" s="156">
        <v>13600</v>
      </c>
      <c r="H10" s="157"/>
      <c r="I10" s="157"/>
      <c r="J10" s="157">
        <v>13600</v>
      </c>
      <c r="K10" s="157"/>
      <c r="L10" s="157">
        <v>72000</v>
      </c>
    </row>
    <row r="11" ht="19.9" customHeight="1" spans="1:12">
      <c r="A11" s="159" t="s">
        <v>165</v>
      </c>
      <c r="B11" s="159" t="s">
        <v>166</v>
      </c>
      <c r="C11" s="159" t="s">
        <v>166</v>
      </c>
      <c r="D11" s="155" t="s">
        <v>251</v>
      </c>
      <c r="E11" s="163" t="s">
        <v>171</v>
      </c>
      <c r="F11" s="156">
        <v>1168330.24</v>
      </c>
      <c r="G11" s="156">
        <v>1168330.24</v>
      </c>
      <c r="H11" s="157">
        <v>1168330.24</v>
      </c>
      <c r="I11" s="157"/>
      <c r="J11" s="157"/>
      <c r="K11" s="157"/>
      <c r="L11" s="157"/>
    </row>
    <row r="12" ht="19.9" customHeight="1" spans="1:12">
      <c r="A12" s="159" t="s">
        <v>165</v>
      </c>
      <c r="B12" s="159" t="s">
        <v>166</v>
      </c>
      <c r="C12" s="159" t="s">
        <v>172</v>
      </c>
      <c r="D12" s="155" t="s">
        <v>252</v>
      </c>
      <c r="E12" s="163" t="s">
        <v>174</v>
      </c>
      <c r="F12" s="156">
        <v>111920</v>
      </c>
      <c r="G12" s="156">
        <v>720</v>
      </c>
      <c r="H12" s="157"/>
      <c r="I12" s="157"/>
      <c r="J12" s="157">
        <v>720</v>
      </c>
      <c r="K12" s="157"/>
      <c r="L12" s="157">
        <v>111200</v>
      </c>
    </row>
    <row r="13" ht="19.9" customHeight="1" spans="1:12">
      <c r="A13" s="159" t="s">
        <v>165</v>
      </c>
      <c r="B13" s="159" t="s">
        <v>175</v>
      </c>
      <c r="C13" s="159" t="s">
        <v>176</v>
      </c>
      <c r="D13" s="155" t="s">
        <v>253</v>
      </c>
      <c r="E13" s="163" t="s">
        <v>178</v>
      </c>
      <c r="F13" s="156">
        <v>140760</v>
      </c>
      <c r="G13" s="156">
        <v>140760</v>
      </c>
      <c r="H13" s="157"/>
      <c r="I13" s="157"/>
      <c r="J13" s="157">
        <v>140760</v>
      </c>
      <c r="K13" s="157"/>
      <c r="L13" s="157"/>
    </row>
    <row r="14" ht="19.9" customHeight="1" spans="1:12">
      <c r="A14" s="159" t="s">
        <v>165</v>
      </c>
      <c r="B14" s="159" t="s">
        <v>179</v>
      </c>
      <c r="C14" s="159" t="s">
        <v>176</v>
      </c>
      <c r="D14" s="155" t="s">
        <v>254</v>
      </c>
      <c r="E14" s="163" t="s">
        <v>181</v>
      </c>
      <c r="F14" s="156">
        <v>32234.91</v>
      </c>
      <c r="G14" s="156">
        <v>32234.91</v>
      </c>
      <c r="H14" s="157">
        <v>32234.91</v>
      </c>
      <c r="I14" s="157"/>
      <c r="J14" s="157"/>
      <c r="K14" s="157"/>
      <c r="L14" s="157"/>
    </row>
    <row r="15" ht="19.9" customHeight="1" spans="1:12">
      <c r="A15" s="159" t="s">
        <v>165</v>
      </c>
      <c r="B15" s="159" t="s">
        <v>179</v>
      </c>
      <c r="C15" s="159" t="s">
        <v>167</v>
      </c>
      <c r="D15" s="155" t="s">
        <v>255</v>
      </c>
      <c r="E15" s="163" t="s">
        <v>183</v>
      </c>
      <c r="F15" s="156">
        <v>33193.73</v>
      </c>
      <c r="G15" s="156">
        <v>33193.73</v>
      </c>
      <c r="H15" s="157">
        <v>33193.73</v>
      </c>
      <c r="I15" s="157"/>
      <c r="J15" s="157"/>
      <c r="K15" s="157"/>
      <c r="L15" s="157"/>
    </row>
    <row r="16" ht="19.9" customHeight="1" spans="1:12">
      <c r="A16" s="159" t="s">
        <v>184</v>
      </c>
      <c r="B16" s="159" t="s">
        <v>185</v>
      </c>
      <c r="C16" s="159" t="s">
        <v>176</v>
      </c>
      <c r="D16" s="155" t="s">
        <v>256</v>
      </c>
      <c r="E16" s="163" t="s">
        <v>187</v>
      </c>
      <c r="F16" s="156">
        <v>601636.32</v>
      </c>
      <c r="G16" s="156">
        <v>601636.32</v>
      </c>
      <c r="H16" s="157">
        <v>601636.32</v>
      </c>
      <c r="I16" s="157"/>
      <c r="J16" s="157"/>
      <c r="K16" s="157"/>
      <c r="L16" s="157"/>
    </row>
    <row r="17" ht="19.9" customHeight="1" spans="1:12">
      <c r="A17" s="159" t="s">
        <v>184</v>
      </c>
      <c r="B17" s="159" t="s">
        <v>185</v>
      </c>
      <c r="C17" s="159" t="s">
        <v>188</v>
      </c>
      <c r="D17" s="155" t="s">
        <v>257</v>
      </c>
      <c r="E17" s="163" t="s">
        <v>190</v>
      </c>
      <c r="F17" s="156">
        <v>207460.8</v>
      </c>
      <c r="G17" s="156">
        <v>207460.8</v>
      </c>
      <c r="H17" s="157">
        <v>207460.8</v>
      </c>
      <c r="I17" s="157"/>
      <c r="J17" s="157"/>
      <c r="K17" s="157"/>
      <c r="L17" s="157"/>
    </row>
    <row r="18" ht="19.9" customHeight="1" spans="1:12">
      <c r="A18" s="159" t="s">
        <v>184</v>
      </c>
      <c r="B18" s="159" t="s">
        <v>185</v>
      </c>
      <c r="C18" s="159" t="s">
        <v>172</v>
      </c>
      <c r="D18" s="155" t="s">
        <v>258</v>
      </c>
      <c r="E18" s="163" t="s">
        <v>192</v>
      </c>
      <c r="F18" s="156">
        <v>18080</v>
      </c>
      <c r="G18" s="156">
        <v>18080</v>
      </c>
      <c r="H18" s="157">
        <v>8080</v>
      </c>
      <c r="I18" s="157"/>
      <c r="J18" s="157">
        <v>10000</v>
      </c>
      <c r="K18" s="157"/>
      <c r="L18" s="157"/>
    </row>
    <row r="19" ht="19.9" customHeight="1" spans="1:12">
      <c r="A19" s="159" t="s">
        <v>193</v>
      </c>
      <c r="B19" s="159" t="s">
        <v>176</v>
      </c>
      <c r="C19" s="159" t="s">
        <v>176</v>
      </c>
      <c r="D19" s="155" t="s">
        <v>259</v>
      </c>
      <c r="E19" s="163" t="s">
        <v>195</v>
      </c>
      <c r="F19" s="156">
        <v>11377308.85</v>
      </c>
      <c r="G19" s="156">
        <v>11285036.85</v>
      </c>
      <c r="H19" s="157">
        <v>9726064</v>
      </c>
      <c r="I19" s="157"/>
      <c r="J19" s="157"/>
      <c r="K19" s="157">
        <v>1558972.85</v>
      </c>
      <c r="L19" s="157">
        <v>92272</v>
      </c>
    </row>
    <row r="20" ht="19.9" customHeight="1" spans="1:12">
      <c r="A20" s="166">
        <v>213</v>
      </c>
      <c r="B20" s="167" t="s">
        <v>176</v>
      </c>
      <c r="C20" s="167" t="s">
        <v>175</v>
      </c>
      <c r="D20" s="159">
        <v>2130108</v>
      </c>
      <c r="E20" s="163" t="s">
        <v>196</v>
      </c>
      <c r="F20" s="156">
        <f t="shared" ref="F20:F25" si="3">G20+L20</f>
        <v>160000</v>
      </c>
      <c r="G20" s="156"/>
      <c r="H20" s="157"/>
      <c r="I20" s="157"/>
      <c r="J20" s="157"/>
      <c r="K20" s="157"/>
      <c r="L20" s="157">
        <v>160000</v>
      </c>
    </row>
    <row r="21" ht="19.9" customHeight="1" spans="1:12">
      <c r="A21" s="166">
        <v>213</v>
      </c>
      <c r="B21" s="167" t="s">
        <v>176</v>
      </c>
      <c r="C21" s="167" t="s">
        <v>197</v>
      </c>
      <c r="D21" s="159">
        <v>2130109</v>
      </c>
      <c r="E21" s="163" t="s">
        <v>198</v>
      </c>
      <c r="F21" s="156">
        <f t="shared" si="3"/>
        <v>100000</v>
      </c>
      <c r="G21" s="156"/>
      <c r="H21" s="157"/>
      <c r="I21" s="157"/>
      <c r="J21" s="157"/>
      <c r="K21" s="157"/>
      <c r="L21" s="157">
        <v>100000</v>
      </c>
    </row>
    <row r="22" ht="19.9" customHeight="1" spans="1:12">
      <c r="A22" s="166">
        <v>213</v>
      </c>
      <c r="B22" s="167" t="s">
        <v>176</v>
      </c>
      <c r="C22" s="167" t="s">
        <v>199</v>
      </c>
      <c r="D22" s="159">
        <v>2130110</v>
      </c>
      <c r="E22" s="163" t="s">
        <v>200</v>
      </c>
      <c r="F22" s="156">
        <f t="shared" si="3"/>
        <v>140000</v>
      </c>
      <c r="G22" s="156"/>
      <c r="H22" s="157"/>
      <c r="I22" s="157"/>
      <c r="J22" s="157"/>
      <c r="K22" s="157"/>
      <c r="L22" s="157">
        <v>140000</v>
      </c>
    </row>
    <row r="23" ht="19.9" customHeight="1" spans="1:12">
      <c r="A23" s="166">
        <v>213</v>
      </c>
      <c r="B23" s="167" t="s">
        <v>176</v>
      </c>
      <c r="C23" s="166">
        <v>99</v>
      </c>
      <c r="D23" s="159">
        <v>2130199</v>
      </c>
      <c r="E23" s="163" t="s">
        <v>201</v>
      </c>
      <c r="F23" s="156">
        <f t="shared" si="3"/>
        <v>400000</v>
      </c>
      <c r="G23" s="156"/>
      <c r="H23" s="157"/>
      <c r="I23" s="157"/>
      <c r="J23" s="157"/>
      <c r="K23" s="157"/>
      <c r="L23" s="157">
        <f>100000+50000+150000+100000</f>
        <v>400000</v>
      </c>
    </row>
    <row r="24" ht="19.9" customHeight="1" spans="1:12">
      <c r="A24" s="166">
        <v>213</v>
      </c>
      <c r="B24" s="167" t="s">
        <v>188</v>
      </c>
      <c r="C24" s="166">
        <v>16</v>
      </c>
      <c r="D24" s="159">
        <v>2130316</v>
      </c>
      <c r="E24" s="163" t="s">
        <v>202</v>
      </c>
      <c r="F24" s="156">
        <f t="shared" si="3"/>
        <v>170000</v>
      </c>
      <c r="G24" s="156"/>
      <c r="H24" s="157"/>
      <c r="I24" s="157"/>
      <c r="J24" s="157"/>
      <c r="K24" s="157"/>
      <c r="L24" s="157">
        <f>50000+120000</f>
        <v>170000</v>
      </c>
    </row>
    <row r="25" ht="19.9" customHeight="1" spans="1:12">
      <c r="A25" s="166">
        <v>213</v>
      </c>
      <c r="B25" s="166" t="s">
        <v>166</v>
      </c>
      <c r="C25" s="166">
        <v>99</v>
      </c>
      <c r="D25" s="159">
        <v>2130599</v>
      </c>
      <c r="E25" s="163" t="s">
        <v>226</v>
      </c>
      <c r="F25" s="156">
        <f t="shared" si="3"/>
        <v>540200</v>
      </c>
      <c r="G25" s="156"/>
      <c r="H25" s="157"/>
      <c r="I25" s="157"/>
      <c r="J25" s="157"/>
      <c r="K25" s="157"/>
      <c r="L25" s="157">
        <f>378200+50000+112000</f>
        <v>540200</v>
      </c>
    </row>
    <row r="26" ht="19.9" customHeight="1" spans="1:12">
      <c r="A26" s="159" t="s">
        <v>204</v>
      </c>
      <c r="B26" s="159" t="s">
        <v>167</v>
      </c>
      <c r="C26" s="159" t="s">
        <v>176</v>
      </c>
      <c r="D26" s="155" t="s">
        <v>260</v>
      </c>
      <c r="E26" s="163" t="s">
        <v>206</v>
      </c>
      <c r="F26" s="156">
        <v>1167127.68</v>
      </c>
      <c r="G26" s="156">
        <v>1167127.68</v>
      </c>
      <c r="H26" s="157">
        <v>1167127.68</v>
      </c>
      <c r="I26" s="157"/>
      <c r="J26" s="157"/>
      <c r="K26" s="157"/>
      <c r="L26" s="157"/>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2022-03-23T08:17:00Z</dcterms:created>
  <dcterms:modified xsi:type="dcterms:W3CDTF">2022-03-27T11:17:42Z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0A2E376E24C84F3DA5E7BA1632A2543C</vt:lpwstr>
  </property>
  <property fmtid="{D5CDD505-2E9C-101B-9397-08002B2CF9AE}" pid="3" name="KSOProductBuildVer">
    <vt:lpwstr>2052-11.1.0.11365</vt:lpwstr>
  </property>
</Properties>
</file>