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C:\Users\liubiao\Desktop\"/>
    </mc:Choice>
  </mc:AlternateContent>
  <xr:revisionPtr revIDLastSave="0" documentId="13_ncr:1_{37FC9F95-C49D-4164-8349-13C16C641E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2" sheetId="2" r:id="rId1"/>
  </sheets>
  <definedNames>
    <definedName name="_xlnm._FilterDatabase" localSheetId="0" hidden="1">Sheet2!$A$2:$K$2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2" l="1"/>
  <c r="C20" i="2"/>
  <c r="E19" i="2"/>
  <c r="G19" i="2" s="1"/>
  <c r="E18" i="2"/>
  <c r="G18" i="2" s="1"/>
  <c r="E17" i="2"/>
  <c r="G17" i="2" s="1"/>
  <c r="G16" i="2"/>
  <c r="K16" i="2" s="1"/>
  <c r="E16" i="2"/>
  <c r="E15" i="2"/>
  <c r="G15" i="2" s="1"/>
  <c r="E14" i="2"/>
  <c r="G14" i="2" s="1"/>
  <c r="E13" i="2"/>
  <c r="G13" i="2" s="1"/>
  <c r="G12" i="2"/>
  <c r="K12" i="2" s="1"/>
  <c r="E12" i="2"/>
  <c r="E11" i="2"/>
  <c r="G11" i="2" s="1"/>
  <c r="E10" i="2"/>
  <c r="G10" i="2" s="1"/>
  <c r="E9" i="2"/>
  <c r="G9" i="2" s="1"/>
  <c r="G8" i="2"/>
  <c r="K8" i="2" s="1"/>
  <c r="E8" i="2"/>
  <c r="E7" i="2"/>
  <c r="G7" i="2" s="1"/>
  <c r="E6" i="2"/>
  <c r="G6" i="2" s="1"/>
  <c r="E5" i="2"/>
  <c r="G5" i="2" s="1"/>
  <c r="G4" i="2"/>
  <c r="K4" i="2" s="1"/>
  <c r="E4" i="2"/>
  <c r="E3" i="2"/>
  <c r="G3" i="2" s="1"/>
  <c r="G20" i="2" l="1"/>
  <c r="K3" i="2"/>
  <c r="J3" i="2"/>
  <c r="I3" i="2"/>
  <c r="H3" i="2"/>
  <c r="J18" i="2"/>
  <c r="I18" i="2"/>
  <c r="H18" i="2"/>
  <c r="K18" i="2"/>
  <c r="K15" i="2"/>
  <c r="J15" i="2"/>
  <c r="I15" i="2"/>
  <c r="H15" i="2"/>
  <c r="J10" i="2"/>
  <c r="I10" i="2"/>
  <c r="H10" i="2"/>
  <c r="K10" i="2"/>
  <c r="K11" i="2"/>
  <c r="J11" i="2"/>
  <c r="I11" i="2"/>
  <c r="H11" i="2"/>
  <c r="K19" i="2"/>
  <c r="J19" i="2"/>
  <c r="I19" i="2"/>
  <c r="H19" i="2"/>
  <c r="J14" i="2"/>
  <c r="I14" i="2"/>
  <c r="H14" i="2"/>
  <c r="K14" i="2"/>
  <c r="H9" i="2"/>
  <c r="K9" i="2"/>
  <c r="J9" i="2"/>
  <c r="I9" i="2"/>
  <c r="H17" i="2"/>
  <c r="K17" i="2"/>
  <c r="J17" i="2"/>
  <c r="I17" i="2"/>
  <c r="H5" i="2"/>
  <c r="K5" i="2"/>
  <c r="J5" i="2"/>
  <c r="I5" i="2"/>
  <c r="J6" i="2"/>
  <c r="I6" i="2"/>
  <c r="H6" i="2"/>
  <c r="K6" i="2"/>
  <c r="K7" i="2"/>
  <c r="J7" i="2"/>
  <c r="I7" i="2"/>
  <c r="H7" i="2"/>
  <c r="H13" i="2"/>
  <c r="K13" i="2"/>
  <c r="J13" i="2"/>
  <c r="I13" i="2"/>
  <c r="J8" i="2"/>
  <c r="H4" i="2"/>
  <c r="H8" i="2"/>
  <c r="H12" i="2"/>
  <c r="H16" i="2"/>
  <c r="I4" i="2"/>
  <c r="I8" i="2"/>
  <c r="I12" i="2"/>
  <c r="I16" i="2"/>
  <c r="J4" i="2"/>
  <c r="J12" i="2"/>
  <c r="J16" i="2"/>
  <c r="I20" i="2" l="1"/>
  <c r="H20" i="2"/>
  <c r="J20" i="2"/>
  <c r="K20" i="2"/>
</calcChain>
</file>

<file path=xl/sharedStrings.xml><?xml version="1.0" encoding="utf-8"?>
<sst xmlns="http://schemas.openxmlformats.org/spreadsheetml/2006/main" count="30" uniqueCount="30">
  <si>
    <t>2021年炎陵县公益林保险投保明细</t>
  </si>
  <si>
    <t>序号</t>
  </si>
  <si>
    <t>乡镇、单位</t>
  </si>
  <si>
    <t>数量（亩）</t>
  </si>
  <si>
    <t>每亩保额（元）</t>
  </si>
  <si>
    <t>总保额（元）</t>
  </si>
  <si>
    <t>费率</t>
  </si>
  <si>
    <t>保费（元）</t>
  </si>
  <si>
    <t>个人保费</t>
  </si>
  <si>
    <t>县级补贴</t>
  </si>
  <si>
    <t>省级补贴</t>
  </si>
  <si>
    <t>中央补贴</t>
  </si>
  <si>
    <t>炎陵县鹿原镇</t>
  </si>
  <si>
    <t>炎陵县沔渡镇</t>
  </si>
  <si>
    <t>炎陵县水口镇</t>
  </si>
  <si>
    <t>炎陵县霞阳镇</t>
  </si>
  <si>
    <t>炎陵县下村乡</t>
  </si>
  <si>
    <t>炎陵县垄溪乡</t>
  </si>
  <si>
    <t>炎陵县中村瑶族乡</t>
  </si>
  <si>
    <t>炎陵县船形乡</t>
  </si>
  <si>
    <t>炎陵县十都镇</t>
  </si>
  <si>
    <t>炎陵县策源乡</t>
  </si>
  <si>
    <t>湘山林场</t>
  </si>
  <si>
    <t>黄茅墩林场</t>
  </si>
  <si>
    <t>县林科所</t>
  </si>
  <si>
    <t>炎陵县桃源洞山庄</t>
  </si>
  <si>
    <t>大院林场</t>
  </si>
  <si>
    <t>桃源洞林场</t>
  </si>
  <si>
    <t>青石冈林场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</si>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</sst>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);[Red]\(0.00\)"/>
    <numFmt numFmtId="177" formatCode="0.0_);[Red]\(0.0\)"/>
    <numFmt numFmtId="178" formatCode="0.00_ "/>
  </numFmts>
  <fonts count="6" x14ac:knownFonts="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8" fontId="2" fillId="2" borderId="0" xfId="0" applyNumberFormat="1" applyFont="1" applyFill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10" fontId="2" fillId="0" borderId="1" xfId="0" applyNumberFormat="1" applyFont="1" applyBorder="1" applyAlignment="1">
      <alignment horizontal="right" vertical="center"/>
    </xf>
    <xf numFmtId="178" fontId="2" fillId="2" borderId="1" xfId="0" applyNumberFormat="1" applyFont="1" applyFill="1" applyBorder="1" applyAlignment="1">
      <alignment horizontal="right" vertical="center"/>
    </xf>
    <xf numFmtId="178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178" fontId="2" fillId="2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zoomScaleNormal="100" workbookViewId="0">
      <selection activeCell="O15" sqref="O15"/>
    </sheetView>
  </sheetViews>
  <sheetFormatPr defaultColWidth="9" defaultRowHeight="12" x14ac:dyDescent="0.15"/>
  <cols>
    <col min="1" max="1" width="5.375" style="2" customWidth="1"/>
    <col min="2" max="2" width="16.375" style="3" customWidth="1"/>
    <col min="3" max="3" width="10.375" style="3" customWidth="1"/>
    <col min="4" max="4" width="7.625" style="3" customWidth="1"/>
    <col min="5" max="5" width="12.5" style="3" customWidth="1"/>
    <col min="6" max="6" width="8.125" style="3" customWidth="1"/>
    <col min="7" max="7" width="11.625" style="17" customWidth="1"/>
    <col min="8" max="8" width="9.875" style="4" customWidth="1"/>
    <col min="9" max="9" width="11.875" style="5" customWidth="1"/>
    <col min="10" max="10" width="10.5" style="5" customWidth="1"/>
    <col min="11" max="11" width="10.75" style="5" customWidth="1"/>
    <col min="12" max="16384" width="9" style="6"/>
  </cols>
  <sheetData>
    <row r="1" spans="1:11" s="1" customFormat="1" ht="45" customHeight="1" x14ac:dyDescent="0.1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s="25" customFormat="1" ht="30" customHeight="1" x14ac:dyDescent="0.15">
      <c r="A2" s="21" t="s">
        <v>1</v>
      </c>
      <c r="B2" s="21" t="s">
        <v>2</v>
      </c>
      <c r="C2" s="21" t="s">
        <v>3</v>
      </c>
      <c r="D2" s="21" t="s">
        <v>4</v>
      </c>
      <c r="E2" s="21" t="s">
        <v>5</v>
      </c>
      <c r="F2" s="21" t="s">
        <v>6</v>
      </c>
      <c r="G2" s="22" t="s">
        <v>7</v>
      </c>
      <c r="H2" s="23" t="s">
        <v>8</v>
      </c>
      <c r="I2" s="24" t="s">
        <v>9</v>
      </c>
      <c r="J2" s="24" t="s">
        <v>10</v>
      </c>
      <c r="K2" s="24" t="s">
        <v>11</v>
      </c>
    </row>
    <row r="3" spans="1:11" ht="30" customHeight="1" x14ac:dyDescent="0.15">
      <c r="A3" s="8">
        <v>1</v>
      </c>
      <c r="B3" s="9" t="s">
        <v>12</v>
      </c>
      <c r="C3" s="10">
        <v>41539.5</v>
      </c>
      <c r="D3" s="15">
        <v>500</v>
      </c>
      <c r="E3" s="15">
        <f>C3*500</f>
        <v>20769750</v>
      </c>
      <c r="F3" s="18">
        <v>3.0000000000000001E-3</v>
      </c>
      <c r="G3" s="15">
        <f>F3*E3</f>
        <v>62309.25</v>
      </c>
      <c r="H3" s="19">
        <f>G3*0.1</f>
        <v>6230.9250000000002</v>
      </c>
      <c r="I3" s="20">
        <f>G3*0.1</f>
        <v>6230.9250000000002</v>
      </c>
      <c r="J3" s="20">
        <f>G3*0.3</f>
        <v>18692.774999999998</v>
      </c>
      <c r="K3" s="20">
        <f>G3*0.5</f>
        <v>31154.625</v>
      </c>
    </row>
    <row r="4" spans="1:11" ht="30" customHeight="1" x14ac:dyDescent="0.15">
      <c r="A4" s="8">
        <v>2</v>
      </c>
      <c r="B4" s="9" t="s">
        <v>13</v>
      </c>
      <c r="C4" s="10">
        <v>62380.5</v>
      </c>
      <c r="D4" s="15">
        <v>500</v>
      </c>
      <c r="E4" s="15">
        <f t="shared" ref="E4:E19" si="0">C4*500</f>
        <v>31190250</v>
      </c>
      <c r="F4" s="18">
        <v>3.0000000000000001E-3</v>
      </c>
      <c r="G4" s="15">
        <f t="shared" ref="G4:G19" si="1">F4*E4</f>
        <v>93570.75</v>
      </c>
      <c r="H4" s="19">
        <f t="shared" ref="H4:H19" si="2">G4*0.1</f>
        <v>9357.0750000000007</v>
      </c>
      <c r="I4" s="20">
        <f t="shared" ref="I4:I19" si="3">G4*0.1</f>
        <v>9357.0750000000007</v>
      </c>
      <c r="J4" s="20">
        <f t="shared" ref="J4:J19" si="4">G4*0.3</f>
        <v>28071.224999999999</v>
      </c>
      <c r="K4" s="20">
        <f t="shared" ref="K4:K19" si="5">G4*0.5</f>
        <v>46785.375</v>
      </c>
    </row>
    <row r="5" spans="1:11" ht="30" customHeight="1" x14ac:dyDescent="0.15">
      <c r="A5" s="8">
        <v>3</v>
      </c>
      <c r="B5" s="9" t="s">
        <v>14</v>
      </c>
      <c r="C5" s="10">
        <v>61732</v>
      </c>
      <c r="D5" s="15">
        <v>500</v>
      </c>
      <c r="E5" s="15">
        <f t="shared" si="0"/>
        <v>30866000</v>
      </c>
      <c r="F5" s="18">
        <v>3.0000000000000001E-3</v>
      </c>
      <c r="G5" s="15">
        <f t="shared" si="1"/>
        <v>92598</v>
      </c>
      <c r="H5" s="19">
        <f t="shared" si="2"/>
        <v>9259.8000000000011</v>
      </c>
      <c r="I5" s="20">
        <f t="shared" si="3"/>
        <v>9259.8000000000011</v>
      </c>
      <c r="J5" s="20">
        <f t="shared" si="4"/>
        <v>27779.399999999998</v>
      </c>
      <c r="K5" s="20">
        <f t="shared" si="5"/>
        <v>46299</v>
      </c>
    </row>
    <row r="6" spans="1:11" ht="30" customHeight="1" x14ac:dyDescent="0.15">
      <c r="A6" s="8">
        <v>4</v>
      </c>
      <c r="B6" s="9" t="s">
        <v>15</v>
      </c>
      <c r="C6" s="10">
        <v>55881</v>
      </c>
      <c r="D6" s="15">
        <v>500</v>
      </c>
      <c r="E6" s="15">
        <f t="shared" si="0"/>
        <v>27940500</v>
      </c>
      <c r="F6" s="18">
        <v>3.0000000000000001E-3</v>
      </c>
      <c r="G6" s="15">
        <f t="shared" si="1"/>
        <v>83821.5</v>
      </c>
      <c r="H6" s="19">
        <f t="shared" si="2"/>
        <v>8382.15</v>
      </c>
      <c r="I6" s="20">
        <f t="shared" si="3"/>
        <v>8382.15</v>
      </c>
      <c r="J6" s="20">
        <f t="shared" si="4"/>
        <v>25146.45</v>
      </c>
      <c r="K6" s="20">
        <f t="shared" si="5"/>
        <v>41910.75</v>
      </c>
    </row>
    <row r="7" spans="1:11" ht="30" customHeight="1" x14ac:dyDescent="0.15">
      <c r="A7" s="8">
        <v>5</v>
      </c>
      <c r="B7" s="9" t="s">
        <v>16</v>
      </c>
      <c r="C7" s="10">
        <v>108011.7</v>
      </c>
      <c r="D7" s="15">
        <v>500</v>
      </c>
      <c r="E7" s="15">
        <f t="shared" si="0"/>
        <v>54005850</v>
      </c>
      <c r="F7" s="18">
        <v>3.0000000000000001E-3</v>
      </c>
      <c r="G7" s="15">
        <f t="shared" si="1"/>
        <v>162017.55000000002</v>
      </c>
      <c r="H7" s="19">
        <f t="shared" si="2"/>
        <v>16201.755000000003</v>
      </c>
      <c r="I7" s="20">
        <f t="shared" si="3"/>
        <v>16201.755000000003</v>
      </c>
      <c r="J7" s="20">
        <f t="shared" si="4"/>
        <v>48605.265000000007</v>
      </c>
      <c r="K7" s="20">
        <f t="shared" si="5"/>
        <v>81008.775000000009</v>
      </c>
    </row>
    <row r="8" spans="1:11" customFormat="1" ht="30" customHeight="1" x14ac:dyDescent="0.15">
      <c r="A8" s="8">
        <v>6</v>
      </c>
      <c r="B8" s="9" t="s">
        <v>17</v>
      </c>
      <c r="C8" s="10">
        <v>9714</v>
      </c>
      <c r="D8" s="15">
        <v>500</v>
      </c>
      <c r="E8" s="15">
        <f t="shared" si="0"/>
        <v>4857000</v>
      </c>
      <c r="F8" s="18">
        <v>3.0000000000000001E-3</v>
      </c>
      <c r="G8" s="15">
        <f t="shared" si="1"/>
        <v>14571</v>
      </c>
      <c r="H8" s="19">
        <f t="shared" si="2"/>
        <v>1457.1000000000001</v>
      </c>
      <c r="I8" s="20">
        <f t="shared" si="3"/>
        <v>1457.1000000000001</v>
      </c>
      <c r="J8" s="20">
        <f t="shared" si="4"/>
        <v>4371.3</v>
      </c>
      <c r="K8" s="20">
        <f t="shared" si="5"/>
        <v>7285.5</v>
      </c>
    </row>
    <row r="9" spans="1:11" ht="30" customHeight="1" x14ac:dyDescent="0.15">
      <c r="A9" s="8">
        <v>7</v>
      </c>
      <c r="B9" s="9" t="s">
        <v>18</v>
      </c>
      <c r="C9" s="10">
        <v>208661.66</v>
      </c>
      <c r="D9" s="15">
        <v>500</v>
      </c>
      <c r="E9" s="15">
        <f t="shared" si="0"/>
        <v>104330830</v>
      </c>
      <c r="F9" s="18">
        <v>3.0000000000000001E-3</v>
      </c>
      <c r="G9" s="15">
        <f t="shared" si="1"/>
        <v>312992.49</v>
      </c>
      <c r="H9" s="19">
        <f t="shared" si="2"/>
        <v>31299.249</v>
      </c>
      <c r="I9" s="20">
        <f t="shared" si="3"/>
        <v>31299.249</v>
      </c>
      <c r="J9" s="20">
        <f t="shared" si="4"/>
        <v>93897.746999999988</v>
      </c>
      <c r="K9" s="20">
        <f t="shared" si="5"/>
        <v>156496.245</v>
      </c>
    </row>
    <row r="10" spans="1:11" ht="30" customHeight="1" x14ac:dyDescent="0.15">
      <c r="A10" s="8">
        <v>8</v>
      </c>
      <c r="B10" s="9" t="s">
        <v>19</v>
      </c>
      <c r="C10" s="10">
        <v>33122.269999999997</v>
      </c>
      <c r="D10" s="15">
        <v>500</v>
      </c>
      <c r="E10" s="15">
        <f t="shared" si="0"/>
        <v>16561134.999999998</v>
      </c>
      <c r="F10" s="18">
        <v>3.0000000000000001E-3</v>
      </c>
      <c r="G10" s="15">
        <f t="shared" si="1"/>
        <v>49683.404999999999</v>
      </c>
      <c r="H10" s="19">
        <f t="shared" si="2"/>
        <v>4968.3405000000002</v>
      </c>
      <c r="I10" s="20">
        <f t="shared" si="3"/>
        <v>4968.3405000000002</v>
      </c>
      <c r="J10" s="20">
        <f t="shared" si="4"/>
        <v>14905.021499999999</v>
      </c>
      <c r="K10" s="20">
        <f t="shared" si="5"/>
        <v>24841.702499999999</v>
      </c>
    </row>
    <row r="11" spans="1:11" customFormat="1" ht="30" customHeight="1" x14ac:dyDescent="0.15">
      <c r="A11" s="8">
        <v>9</v>
      </c>
      <c r="B11" s="9" t="s">
        <v>20</v>
      </c>
      <c r="C11" s="10">
        <v>131084.4</v>
      </c>
      <c r="D11" s="15">
        <v>500</v>
      </c>
      <c r="E11" s="15">
        <f t="shared" si="0"/>
        <v>65542200</v>
      </c>
      <c r="F11" s="18">
        <v>3.0000000000000001E-3</v>
      </c>
      <c r="G11" s="15">
        <f t="shared" si="1"/>
        <v>196626.6</v>
      </c>
      <c r="H11" s="19">
        <f t="shared" si="2"/>
        <v>19662.660000000003</v>
      </c>
      <c r="I11" s="20">
        <f t="shared" si="3"/>
        <v>19662.660000000003</v>
      </c>
      <c r="J11" s="20">
        <f t="shared" si="4"/>
        <v>58987.979999999996</v>
      </c>
      <c r="K11" s="20">
        <f t="shared" si="5"/>
        <v>98313.3</v>
      </c>
    </row>
    <row r="12" spans="1:11" customFormat="1" ht="30" customHeight="1" x14ac:dyDescent="0.15">
      <c r="A12" s="8">
        <v>10</v>
      </c>
      <c r="B12" s="9" t="s">
        <v>21</v>
      </c>
      <c r="C12" s="10">
        <v>54448.88</v>
      </c>
      <c r="D12" s="15">
        <v>500</v>
      </c>
      <c r="E12" s="15">
        <f t="shared" si="0"/>
        <v>27224440</v>
      </c>
      <c r="F12" s="18">
        <v>3.0000000000000001E-3</v>
      </c>
      <c r="G12" s="15">
        <f t="shared" si="1"/>
        <v>81673.320000000007</v>
      </c>
      <c r="H12" s="19">
        <f t="shared" si="2"/>
        <v>8167.3320000000012</v>
      </c>
      <c r="I12" s="20">
        <f t="shared" si="3"/>
        <v>8167.3320000000012</v>
      </c>
      <c r="J12" s="20">
        <f t="shared" si="4"/>
        <v>24501.996000000003</v>
      </c>
      <c r="K12" s="20">
        <f t="shared" si="5"/>
        <v>40836.660000000003</v>
      </c>
    </row>
    <row r="13" spans="1:11" customFormat="1" ht="30" customHeight="1" x14ac:dyDescent="0.15">
      <c r="A13" s="8">
        <v>11</v>
      </c>
      <c r="B13" s="9" t="s">
        <v>22</v>
      </c>
      <c r="C13" s="10">
        <v>3036</v>
      </c>
      <c r="D13" s="15">
        <v>500</v>
      </c>
      <c r="E13" s="15">
        <f t="shared" si="0"/>
        <v>1518000</v>
      </c>
      <c r="F13" s="18">
        <v>3.0000000000000001E-3</v>
      </c>
      <c r="G13" s="15">
        <f t="shared" si="1"/>
        <v>4554</v>
      </c>
      <c r="H13" s="19">
        <f t="shared" si="2"/>
        <v>455.40000000000003</v>
      </c>
      <c r="I13" s="20">
        <f t="shared" si="3"/>
        <v>455.40000000000003</v>
      </c>
      <c r="J13" s="20">
        <f t="shared" si="4"/>
        <v>1366.2</v>
      </c>
      <c r="K13" s="20">
        <f t="shared" si="5"/>
        <v>2277</v>
      </c>
    </row>
    <row r="14" spans="1:11" customFormat="1" ht="30" customHeight="1" x14ac:dyDescent="0.15">
      <c r="A14" s="8">
        <v>12</v>
      </c>
      <c r="B14" s="9" t="s">
        <v>23</v>
      </c>
      <c r="C14" s="10">
        <v>2084</v>
      </c>
      <c r="D14" s="15">
        <v>500</v>
      </c>
      <c r="E14" s="15">
        <f t="shared" si="0"/>
        <v>1042000</v>
      </c>
      <c r="F14" s="18">
        <v>3.0000000000000001E-3</v>
      </c>
      <c r="G14" s="15">
        <f t="shared" si="1"/>
        <v>3126</v>
      </c>
      <c r="H14" s="19">
        <f t="shared" si="2"/>
        <v>312.60000000000002</v>
      </c>
      <c r="I14" s="20">
        <f t="shared" si="3"/>
        <v>312.60000000000002</v>
      </c>
      <c r="J14" s="20">
        <f t="shared" si="4"/>
        <v>937.8</v>
      </c>
      <c r="K14" s="20">
        <f t="shared" si="5"/>
        <v>1563</v>
      </c>
    </row>
    <row r="15" spans="1:11" customFormat="1" ht="30" customHeight="1" x14ac:dyDescent="0.15">
      <c r="A15" s="8">
        <v>13</v>
      </c>
      <c r="B15" s="9" t="s">
        <v>24</v>
      </c>
      <c r="C15" s="10">
        <v>1646</v>
      </c>
      <c r="D15" s="15">
        <v>500</v>
      </c>
      <c r="E15" s="15">
        <f t="shared" si="0"/>
        <v>823000</v>
      </c>
      <c r="F15" s="18">
        <v>3.0000000000000001E-3</v>
      </c>
      <c r="G15" s="15">
        <f t="shared" si="1"/>
        <v>2469</v>
      </c>
      <c r="H15" s="19">
        <f t="shared" si="2"/>
        <v>246.9</v>
      </c>
      <c r="I15" s="20">
        <f t="shared" si="3"/>
        <v>246.9</v>
      </c>
      <c r="J15" s="20">
        <f t="shared" si="4"/>
        <v>740.69999999999993</v>
      </c>
      <c r="K15" s="20">
        <f t="shared" si="5"/>
        <v>1234.5</v>
      </c>
    </row>
    <row r="16" spans="1:11" ht="30" customHeight="1" x14ac:dyDescent="0.15">
      <c r="A16" s="8">
        <v>14</v>
      </c>
      <c r="B16" s="9" t="s">
        <v>25</v>
      </c>
      <c r="C16" s="10">
        <v>9581.2999999999993</v>
      </c>
      <c r="D16" s="15">
        <v>500</v>
      </c>
      <c r="E16" s="15">
        <f t="shared" si="0"/>
        <v>4790650</v>
      </c>
      <c r="F16" s="18">
        <v>3.0000000000000001E-3</v>
      </c>
      <c r="G16" s="15">
        <f t="shared" si="1"/>
        <v>14371.95</v>
      </c>
      <c r="H16" s="19">
        <f t="shared" si="2"/>
        <v>1437.1950000000002</v>
      </c>
      <c r="I16" s="20">
        <f t="shared" si="3"/>
        <v>1437.1950000000002</v>
      </c>
      <c r="J16" s="20">
        <f t="shared" si="4"/>
        <v>4311.585</v>
      </c>
      <c r="K16" s="20">
        <f t="shared" si="5"/>
        <v>7185.9750000000004</v>
      </c>
    </row>
    <row r="17" spans="1:11" customFormat="1" ht="30" customHeight="1" x14ac:dyDescent="0.15">
      <c r="A17" s="8">
        <v>15</v>
      </c>
      <c r="B17" s="9" t="s">
        <v>26</v>
      </c>
      <c r="C17" s="10">
        <v>115196.7</v>
      </c>
      <c r="D17" s="15">
        <v>500</v>
      </c>
      <c r="E17" s="15">
        <f t="shared" si="0"/>
        <v>57598350</v>
      </c>
      <c r="F17" s="18">
        <v>3.0000000000000001E-3</v>
      </c>
      <c r="G17" s="15">
        <f t="shared" si="1"/>
        <v>172795.05000000002</v>
      </c>
      <c r="H17" s="19">
        <f t="shared" si="2"/>
        <v>17279.505000000001</v>
      </c>
      <c r="I17" s="20">
        <f t="shared" si="3"/>
        <v>17279.505000000001</v>
      </c>
      <c r="J17" s="20">
        <f t="shared" si="4"/>
        <v>51838.515000000007</v>
      </c>
      <c r="K17" s="20">
        <f t="shared" si="5"/>
        <v>86397.525000000009</v>
      </c>
    </row>
    <row r="18" spans="1:11" customFormat="1" ht="30" customHeight="1" x14ac:dyDescent="0.15">
      <c r="A18" s="8">
        <v>16</v>
      </c>
      <c r="B18" s="9" t="s">
        <v>27</v>
      </c>
      <c r="C18" s="10">
        <v>43231.8</v>
      </c>
      <c r="D18" s="15">
        <v>500</v>
      </c>
      <c r="E18" s="15">
        <f t="shared" si="0"/>
        <v>21615900</v>
      </c>
      <c r="F18" s="18">
        <v>3.0000000000000001E-3</v>
      </c>
      <c r="G18" s="15">
        <f t="shared" si="1"/>
        <v>64847.700000000004</v>
      </c>
      <c r="H18" s="19">
        <f t="shared" si="2"/>
        <v>6484.77</v>
      </c>
      <c r="I18" s="20">
        <f t="shared" si="3"/>
        <v>6484.77</v>
      </c>
      <c r="J18" s="20">
        <f t="shared" si="4"/>
        <v>19454.310000000001</v>
      </c>
      <c r="K18" s="20">
        <f t="shared" si="5"/>
        <v>32423.850000000002</v>
      </c>
    </row>
    <row r="19" spans="1:11" ht="30" customHeight="1" x14ac:dyDescent="0.15">
      <c r="A19" s="7">
        <v>17</v>
      </c>
      <c r="B19" s="11" t="s">
        <v>28</v>
      </c>
      <c r="C19" s="10">
        <v>323934.28999999998</v>
      </c>
      <c r="D19" s="15">
        <v>500</v>
      </c>
      <c r="E19" s="15">
        <f t="shared" si="0"/>
        <v>161967145</v>
      </c>
      <c r="F19" s="18">
        <v>3.0000000000000001E-3</v>
      </c>
      <c r="G19" s="15">
        <f t="shared" si="1"/>
        <v>485901.435</v>
      </c>
      <c r="H19" s="19">
        <f t="shared" si="2"/>
        <v>48590.143500000006</v>
      </c>
      <c r="I19" s="20">
        <f t="shared" si="3"/>
        <v>48590.143500000006</v>
      </c>
      <c r="J19" s="20">
        <f t="shared" si="4"/>
        <v>145770.43049999999</v>
      </c>
      <c r="K19" s="20">
        <f t="shared" si="5"/>
        <v>242950.7175</v>
      </c>
    </row>
    <row r="20" spans="1:11" ht="30" customHeight="1" x14ac:dyDescent="0.15">
      <c r="A20" s="7"/>
      <c r="B20" s="7" t="s">
        <v>29</v>
      </c>
      <c r="C20" s="12">
        <f>SUM(C3:C19)</f>
        <v>1265286</v>
      </c>
      <c r="D20" s="16"/>
      <c r="E20" s="16">
        <f t="shared" ref="E20:K20" si="6">SUM(E3:E19)</f>
        <v>632643000</v>
      </c>
      <c r="F20" s="16"/>
      <c r="G20" s="16">
        <f t="shared" si="6"/>
        <v>1897929.0000000002</v>
      </c>
      <c r="H20" s="16">
        <f t="shared" si="6"/>
        <v>189792.9</v>
      </c>
      <c r="I20" s="16">
        <f t="shared" si="6"/>
        <v>189792.9</v>
      </c>
      <c r="J20" s="16">
        <f t="shared" si="6"/>
        <v>569378.69999999995</v>
      </c>
      <c r="K20" s="16">
        <f t="shared" si="6"/>
        <v>948964.50000000012</v>
      </c>
    </row>
    <row r="23" spans="1:11" x14ac:dyDescent="0.15">
      <c r="D23" s="13"/>
      <c r="E23" s="13"/>
    </row>
  </sheetData>
  <mergeCells count="1">
    <mergeCell ref="A1:K1"/>
  </mergeCells>
  <phoneticPr fontId="5" type="noConversion"/>
  <pageMargins left="0.51180555555555596" right="0.51180555555555596" top="0.74791666666666701" bottom="0.55069444444444404" header="0.31458333333333299" footer="0.31458333333333299"/>
  <pageSetup paperSize="9" scale="80" orientation="landscape" verticalDpi="1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liubiao</cp:lastModifiedBy>
  <dcterms:created xsi:type="dcterms:W3CDTF">2006-09-16T00:00:00Z</dcterms:created>
  <dcterms:modified xsi:type="dcterms:W3CDTF">2021-11-08T02:14:37Z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A30CA30F168B5323ED587B6195EAC947</vt:lpwstr>
  </property>
  <property fmtid="{D5CDD505-2E9C-101B-9397-08002B2CF9AE}" pid="3" name="KSOProductBuildVer">
    <vt:lpwstr>2052-11.15.1</vt:lpwstr>
  </property>
</Properties>
</file>