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专项1-7月" sheetId="11" r:id="rId1"/>
    <sheet name="经科商粮局" sheetId="4" state="hidden" r:id="rId2"/>
    <sheet name="Sheet2" sheetId="2" state="hidden" r:id="rId3"/>
    <sheet name="Sheet3" sheetId="3" state="hidden" r:id="rId4"/>
  </sheets>
  <definedNames>
    <definedName name="_xlnm.Print_Titles" localSheetId="1">经科商粮局!$3:$4</definedName>
  </definedNames>
  <calcPr calcId="124519"/>
</workbook>
</file>

<file path=xl/calcChain.xml><?xml version="1.0" encoding="utf-8"?>
<calcChain xmlns="http://schemas.openxmlformats.org/spreadsheetml/2006/main">
  <c r="G16" i="11"/>
  <c r="I11" i="4"/>
  <c r="F11"/>
  <c r="E11"/>
  <c r="I10"/>
  <c r="I9"/>
  <c r="F9"/>
  <c r="E9"/>
  <c r="I7"/>
  <c r="F7"/>
  <c r="E7"/>
  <c r="I5"/>
  <c r="F5"/>
  <c r="E5"/>
  <c r="F21" i="11"/>
  <c r="E21"/>
  <c r="H15"/>
  <c r="G15"/>
  <c r="I14"/>
  <c r="I15" s="1"/>
  <c r="I16" s="1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I5"/>
  <c r="H5"/>
  <c r="G5"/>
</calcChain>
</file>

<file path=xl/sharedStrings.xml><?xml version="1.0" encoding="utf-8"?>
<sst xmlns="http://schemas.openxmlformats.org/spreadsheetml/2006/main" count="98" uniqueCount="69">
  <si>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</si>
  <si>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</si>
  <si>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</si>
  <si>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</si>
  <si>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</si>
  <si>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</si>
  <si>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</si>
  <si>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截至本月余额</t>
  </si>
  <si>
    <t>备注</t>
  </si>
  <si>
    <t>单位/项目名称</t>
  </si>
  <si>
    <t>其他技术研究与开发支出</t>
  </si>
  <si>
    <t>湘财企指[2020]47号</t>
  </si>
  <si>
    <t>2020年移动互联网产业发展专项资金（全康30W）</t>
  </si>
  <si>
    <t>2月</t>
  </si>
  <si>
    <t>其他科学技术支出</t>
  </si>
  <si>
    <t>株财企指[2020]48号</t>
  </si>
  <si>
    <t>经济信息产业发展专项资金（宇邦磁材10万元）</t>
  </si>
  <si>
    <r>
      <rPr>
        <sz val="10"/>
        <rFont val="宋体"/>
        <charset val="134"/>
      </rPr>
      <t>炎政发[</t>
    </r>
    <r>
      <rPr>
        <sz val="10"/>
        <rFont val="宋体"/>
        <charset val="134"/>
      </rPr>
      <t>2020]45号</t>
    </r>
  </si>
  <si>
    <t>科技三项经费</t>
  </si>
  <si>
    <t>其他涉外发展服务支出</t>
  </si>
  <si>
    <t>株财外指[2020]27号</t>
  </si>
  <si>
    <t>加工贸易资金（今成钽铌）</t>
  </si>
  <si>
    <t>株财教指〔2019〕73号</t>
  </si>
  <si>
    <t>创新型省份建设专项资金（科工局）</t>
  </si>
  <si>
    <t>科技重大专项</t>
  </si>
  <si>
    <t>株财教指[2020]45号</t>
  </si>
  <si>
    <t>下达2020年度创新型城市建设专项（第二批）资金（莫德里农村电商星创天地5万元）</t>
  </si>
  <si>
    <t>湘财企指[2020]50号</t>
  </si>
  <si>
    <t>湘财企指[2020]50号下达2020年湖南省第五批制造强省专项资金（今成钽铌）</t>
  </si>
  <si>
    <t>4月</t>
  </si>
  <si>
    <t>其他一般公共服务支出</t>
  </si>
  <si>
    <t>株财金指[2020]6号</t>
  </si>
  <si>
    <t>2020年发展资料本市场引导资金（青天木业20W、一品松20W）</t>
  </si>
  <si>
    <t>株财教指[2020]36号</t>
  </si>
  <si>
    <t>下达2020年度创新型城市建设专项（第三批）资金（研发管理工作补助）</t>
  </si>
  <si>
    <t>5月</t>
  </si>
  <si>
    <t>湘财教指[2020]61号</t>
  </si>
  <si>
    <t>下达2020年企业高校及科研院所研发奖补资金（欧科亿96.33W）</t>
  </si>
  <si>
    <t>湘财预[2019]265号</t>
  </si>
  <si>
    <t>下达2020年中央引导地方科技发展资金</t>
  </si>
  <si>
    <t>合计</t>
  </si>
  <si>
    <t>炎陵县经济科技信息化和商务粮食局2017年度1-8月财政民生资金分配使用情况表</t>
  </si>
  <si>
    <t>截至8月31日止余额</t>
  </si>
  <si>
    <t>五</t>
  </si>
  <si>
    <t>科学技术</t>
  </si>
  <si>
    <t>2016年省级科技计划项目资金</t>
  </si>
  <si>
    <t>湘财教指【2016】161号</t>
  </si>
  <si>
    <t>株洲集云生态实业有限公司育苗栽培技术研究资金</t>
  </si>
  <si>
    <t>财政直付株洲集云生态实业有限公司育苗栽培技术研究资金</t>
  </si>
  <si>
    <t>六</t>
  </si>
  <si>
    <t>节能环保</t>
  </si>
  <si>
    <t>工业转型升级专项资金</t>
  </si>
  <si>
    <t>湘财企指【2017】38号</t>
  </si>
  <si>
    <t>2017年第二批工业转型升级专项资金（永丰30万，湘顺30万）</t>
  </si>
  <si>
    <t>财政直付2017年第二批工业转型升级专项资金（永丰30万，湘顺30万）</t>
  </si>
  <si>
    <t>七</t>
  </si>
  <si>
    <t>农林水支出</t>
  </si>
  <si>
    <t>精准扶贫</t>
  </si>
  <si>
    <t>炎政发【2017】8号</t>
  </si>
  <si>
    <t>38个贫困村电商平台建设（电商扶贫）</t>
  </si>
  <si>
    <t>贫困村电商微信平台建设</t>
  </si>
  <si>
    <t>付深圳莫德里信息技术有限公司公共微信平台建设资金</t>
  </si>
  <si>
    <t>6月30万、7月320万</t>
    <phoneticPr fontId="11" type="noConversion"/>
  </si>
  <si>
    <t>6月96.33万，7月314.53万</t>
    <phoneticPr fontId="11" type="noConversion"/>
  </si>
  <si>
    <t>株财教指[2020]9号</t>
  </si>
  <si>
    <t>创新型城市建设专项资金</t>
  </si>
  <si>
    <t>下达创新型城市建设专项资金（今成钽铌有限公司5万、东风茶油种植合作社10万、金石新材料5.6万、华驰新材料5万、一品松农业5万、昊坤硬质材料5.3万、潭龙益友新材料5万、日瑞丰磁电5万、江钨博大硬面材料5万、船形同睦村20万、鹿原西草坪10万、天伦纺织2万</t>
    <phoneticPr fontId="11" type="noConversion"/>
  </si>
  <si>
    <t>炎陵县东风油茶种植专业合作社10万已拨</t>
    <phoneticPr fontId="11" type="noConversion"/>
  </si>
  <si>
    <t>炎陵县科技和工业信息化局2021年度1-7月财政专项资金分配使用情况表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</si>
</sst>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2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DFF"/>
        <bgColor rgb="FFF8FD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>
      <alignment vertical="center"/>
    </xf>
    <xf numFmtId="0" fontId="10" fillId="0" borderId="0" applyProtection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workbookViewId="0">
      <pane xSplit="1" ySplit="4" topLeftCell="B8" activePane="bottomRight" state="frozen"/>
      <selection pane="topRight"/>
      <selection pane="bottomLeft"/>
      <selection pane="bottomRight" activeCell="F14" sqref="F14"/>
    </sheetView>
  </sheetViews>
  <sheetFormatPr defaultColWidth="9" defaultRowHeight="14.4"/>
  <cols>
    <col min="1" max="1" width="7" style="16" customWidth="1"/>
    <col min="2" max="2" width="19.33203125" style="17" customWidth="1"/>
    <col min="3" max="3" width="17.44140625" style="17" customWidth="1"/>
    <col min="4" max="4" width="31.88671875" style="17" customWidth="1"/>
    <col min="5" max="5" width="11.109375" style="16" customWidth="1"/>
    <col min="6" max="6" width="10.109375" style="16" customWidth="1"/>
    <col min="7" max="7" width="14.109375" style="17" customWidth="1"/>
    <col min="8" max="8" width="22.6640625" style="17" customWidth="1"/>
    <col min="9" max="9" width="10.33203125" style="17" customWidth="1"/>
    <col min="10" max="10" width="8.77734375" style="17" customWidth="1"/>
    <col min="11" max="16384" width="9" style="17"/>
  </cols>
  <sheetData>
    <row r="1" spans="1:11" ht="40.5" customHeight="1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27.9" customHeight="1">
      <c r="A2" s="26"/>
      <c r="B2" s="26"/>
      <c r="C2" s="26"/>
      <c r="D2" s="26"/>
      <c r="E2" s="18"/>
      <c r="F2" s="18"/>
      <c r="G2" s="19"/>
      <c r="H2" s="19"/>
      <c r="I2" s="19"/>
      <c r="J2" s="19" t="s">
        <v>0</v>
      </c>
    </row>
    <row r="3" spans="1:11" s="15" customFormat="1" ht="17.25" customHeight="1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/>
      <c r="H3" s="27"/>
      <c r="I3" s="27" t="s">
        <v>7</v>
      </c>
      <c r="J3" s="27" t="s">
        <v>8</v>
      </c>
      <c r="K3" s="28"/>
    </row>
    <row r="4" spans="1:11" s="15" customFormat="1" ht="18.899999999999999" customHeight="1">
      <c r="A4" s="27"/>
      <c r="B4" s="27"/>
      <c r="C4" s="27"/>
      <c r="D4" s="27"/>
      <c r="E4" s="27"/>
      <c r="F4" s="20" t="s">
        <v>5</v>
      </c>
      <c r="G4" s="20" t="s">
        <v>9</v>
      </c>
      <c r="H4" s="20" t="s">
        <v>4</v>
      </c>
      <c r="I4" s="27"/>
      <c r="J4" s="27"/>
      <c r="K4" s="28"/>
    </row>
    <row r="5" spans="1:11" s="15" customFormat="1" ht="37.5" customHeight="1">
      <c r="A5" s="20">
        <v>1</v>
      </c>
      <c r="B5" s="21" t="s">
        <v>10</v>
      </c>
      <c r="C5" s="21" t="s">
        <v>11</v>
      </c>
      <c r="D5" s="21" t="s">
        <v>12</v>
      </c>
      <c r="E5" s="21">
        <v>300000</v>
      </c>
      <c r="F5" s="21">
        <v>300000</v>
      </c>
      <c r="G5" s="21" t="str">
        <f>B5</f>
        <v>其他技术研究与开发支出</v>
      </c>
      <c r="H5" s="21" t="str">
        <f>D5</f>
        <v>2020年移动互联网产业发展专项资金（全康30W）</v>
      </c>
      <c r="I5" s="20">
        <f>E5-F5</f>
        <v>0</v>
      </c>
      <c r="J5" s="21" t="s">
        <v>13</v>
      </c>
    </row>
    <row r="6" spans="1:11" s="15" customFormat="1" ht="37.5" customHeight="1">
      <c r="A6" s="20">
        <v>2</v>
      </c>
      <c r="B6" s="22" t="s">
        <v>14</v>
      </c>
      <c r="C6" s="21" t="s">
        <v>15</v>
      </c>
      <c r="D6" s="21" t="s">
        <v>16</v>
      </c>
      <c r="E6" s="21">
        <v>100000</v>
      </c>
      <c r="F6" s="21">
        <v>100000</v>
      </c>
      <c r="G6" s="21" t="str">
        <f>B6</f>
        <v>其他科学技术支出</v>
      </c>
      <c r="H6" s="21" t="str">
        <f>D6</f>
        <v>经济信息产业发展专项资金（宇邦磁材10万元）</v>
      </c>
      <c r="I6" s="20">
        <f>I5+E6-F6</f>
        <v>0</v>
      </c>
      <c r="J6" s="21" t="s">
        <v>13</v>
      </c>
    </row>
    <row r="7" spans="1:11" s="15" customFormat="1" ht="37.5" customHeight="1">
      <c r="A7" s="20">
        <v>3</v>
      </c>
      <c r="B7" s="23" t="s">
        <v>14</v>
      </c>
      <c r="C7" s="21" t="s">
        <v>17</v>
      </c>
      <c r="D7" s="21" t="s">
        <v>18</v>
      </c>
      <c r="E7" s="21">
        <v>500000</v>
      </c>
      <c r="F7" s="21">
        <v>500000</v>
      </c>
      <c r="G7" s="21" t="str">
        <f t="shared" ref="G7:G16" si="0">B7</f>
        <v>其他科学技术支出</v>
      </c>
      <c r="H7" s="21" t="str">
        <f t="shared" ref="H7:H15" si="1">D7</f>
        <v>科技三项经费</v>
      </c>
      <c r="I7" s="20">
        <f t="shared" ref="I7:I16" si="2">I6+E7-F7</f>
        <v>0</v>
      </c>
      <c r="J7" s="21" t="s">
        <v>13</v>
      </c>
    </row>
    <row r="8" spans="1:11" s="15" customFormat="1" ht="37.5" customHeight="1">
      <c r="A8" s="20">
        <v>4</v>
      </c>
      <c r="B8" s="23" t="s">
        <v>19</v>
      </c>
      <c r="C8" s="21" t="s">
        <v>20</v>
      </c>
      <c r="D8" s="21" t="s">
        <v>21</v>
      </c>
      <c r="E8" s="21">
        <v>100000</v>
      </c>
      <c r="F8" s="21">
        <v>100000</v>
      </c>
      <c r="G8" s="21" t="str">
        <f t="shared" si="0"/>
        <v>其他涉外发展服务支出</v>
      </c>
      <c r="H8" s="21" t="str">
        <f t="shared" si="1"/>
        <v>加工贸易资金（今成钽铌）</v>
      </c>
      <c r="I8" s="20">
        <f t="shared" si="2"/>
        <v>0</v>
      </c>
      <c r="J8" s="21" t="s">
        <v>13</v>
      </c>
    </row>
    <row r="9" spans="1:11" s="15" customFormat="1" ht="37.5" customHeight="1">
      <c r="A9" s="20">
        <v>5</v>
      </c>
      <c r="B9" s="22" t="s">
        <v>14</v>
      </c>
      <c r="C9" s="21" t="s">
        <v>22</v>
      </c>
      <c r="D9" s="21" t="s">
        <v>23</v>
      </c>
      <c r="E9" s="21">
        <v>200000</v>
      </c>
      <c r="F9" s="21">
        <v>200000</v>
      </c>
      <c r="G9" s="21" t="str">
        <f t="shared" si="0"/>
        <v>其他科学技术支出</v>
      </c>
      <c r="H9" s="21" t="str">
        <f t="shared" si="1"/>
        <v>创新型省份建设专项资金（科工局）</v>
      </c>
      <c r="I9" s="20">
        <f t="shared" si="2"/>
        <v>0</v>
      </c>
      <c r="J9" s="21" t="s">
        <v>13</v>
      </c>
    </row>
    <row r="10" spans="1:11" s="15" customFormat="1" ht="37.5" customHeight="1">
      <c r="A10" s="20">
        <v>6</v>
      </c>
      <c r="B10" s="23" t="s">
        <v>24</v>
      </c>
      <c r="C10" s="21" t="s">
        <v>25</v>
      </c>
      <c r="D10" s="21" t="s">
        <v>26</v>
      </c>
      <c r="E10" s="21">
        <v>50000</v>
      </c>
      <c r="F10" s="21">
        <v>50000</v>
      </c>
      <c r="G10" s="21" t="str">
        <f t="shared" si="0"/>
        <v>科技重大专项</v>
      </c>
      <c r="H10" s="21" t="str">
        <f t="shared" si="1"/>
        <v>下达2020年度创新型城市建设专项（第二批）资金（莫德里农村电商星创天地5万元）</v>
      </c>
      <c r="I10" s="20">
        <f t="shared" si="2"/>
        <v>0</v>
      </c>
      <c r="J10" s="21" t="s">
        <v>13</v>
      </c>
    </row>
    <row r="11" spans="1:11" s="15" customFormat="1" ht="37.5" customHeight="1">
      <c r="A11" s="20">
        <v>7</v>
      </c>
      <c r="B11" s="23" t="s">
        <v>10</v>
      </c>
      <c r="C11" s="21" t="s">
        <v>27</v>
      </c>
      <c r="D11" s="23" t="s">
        <v>28</v>
      </c>
      <c r="E11" s="20">
        <v>1000000</v>
      </c>
      <c r="F11" s="20">
        <v>1000000</v>
      </c>
      <c r="G11" s="21" t="str">
        <f t="shared" si="0"/>
        <v>其他技术研究与开发支出</v>
      </c>
      <c r="H11" s="21" t="str">
        <f t="shared" si="1"/>
        <v>湘财企指[2020]50号下达2020年湖南省第五批制造强省专项资金（今成钽铌）</v>
      </c>
      <c r="I11" s="20">
        <f t="shared" si="2"/>
        <v>0</v>
      </c>
      <c r="J11" s="21" t="s">
        <v>29</v>
      </c>
    </row>
    <row r="12" spans="1:11" s="15" customFormat="1" ht="37.5" customHeight="1">
      <c r="A12" s="20">
        <v>8</v>
      </c>
      <c r="B12" s="22" t="s">
        <v>30</v>
      </c>
      <c r="C12" s="21" t="s">
        <v>31</v>
      </c>
      <c r="D12" s="22" t="s">
        <v>32</v>
      </c>
      <c r="E12" s="20">
        <v>400000</v>
      </c>
      <c r="F12" s="20">
        <v>400000</v>
      </c>
      <c r="G12" s="21" t="str">
        <f t="shared" si="0"/>
        <v>其他一般公共服务支出</v>
      </c>
      <c r="H12" s="21" t="str">
        <f t="shared" si="1"/>
        <v>2020年发展资料本市场引导资金（青天木业20W、一品松20W）</v>
      </c>
      <c r="I12" s="20">
        <f t="shared" si="2"/>
        <v>0</v>
      </c>
      <c r="J12" s="21" t="s">
        <v>29</v>
      </c>
    </row>
    <row r="13" spans="1:11" s="15" customFormat="1" ht="37.5" customHeight="1">
      <c r="A13" s="20">
        <v>9</v>
      </c>
      <c r="B13" s="22" t="s">
        <v>24</v>
      </c>
      <c r="C13" s="21" t="s">
        <v>33</v>
      </c>
      <c r="D13" s="22" t="s">
        <v>34</v>
      </c>
      <c r="E13" s="20">
        <v>390000</v>
      </c>
      <c r="F13" s="20">
        <v>390000</v>
      </c>
      <c r="G13" s="21" t="str">
        <f t="shared" si="0"/>
        <v>科技重大专项</v>
      </c>
      <c r="H13" s="21" t="str">
        <f t="shared" si="1"/>
        <v>下达2020年度创新型城市建设专项（第三批）资金（研发管理工作补助）</v>
      </c>
      <c r="I13" s="20">
        <f t="shared" si="2"/>
        <v>0</v>
      </c>
      <c r="J13" s="21" t="s">
        <v>35</v>
      </c>
    </row>
    <row r="14" spans="1:11" s="15" customFormat="1" ht="37.5" customHeight="1">
      <c r="A14" s="20">
        <v>10</v>
      </c>
      <c r="B14" s="22" t="s">
        <v>14</v>
      </c>
      <c r="C14" s="21" t="s">
        <v>36</v>
      </c>
      <c r="D14" s="21" t="s">
        <v>37</v>
      </c>
      <c r="E14" s="20">
        <v>4108600</v>
      </c>
      <c r="F14" s="20">
        <v>4108600</v>
      </c>
      <c r="G14" s="21" t="str">
        <f t="shared" si="0"/>
        <v>其他科学技术支出</v>
      </c>
      <c r="H14" s="21" t="str">
        <f t="shared" si="1"/>
        <v>下达2020年企业高校及科研院所研发奖补资金（欧科亿96.33W）</v>
      </c>
      <c r="I14" s="20">
        <f t="shared" si="2"/>
        <v>0</v>
      </c>
      <c r="J14" s="21" t="s">
        <v>63</v>
      </c>
    </row>
    <row r="15" spans="1:11" s="15" customFormat="1" ht="37.5" customHeight="1">
      <c r="A15" s="20">
        <v>11</v>
      </c>
      <c r="B15" s="22" t="s">
        <v>14</v>
      </c>
      <c r="C15" s="21" t="s">
        <v>38</v>
      </c>
      <c r="D15" s="21" t="s">
        <v>39</v>
      </c>
      <c r="E15" s="20">
        <v>3500000</v>
      </c>
      <c r="F15" s="20">
        <v>3500000</v>
      </c>
      <c r="G15" s="21" t="str">
        <f t="shared" si="0"/>
        <v>其他科学技术支出</v>
      </c>
      <c r="H15" s="21" t="str">
        <f t="shared" si="1"/>
        <v>下达2020年中央引导地方科技发展资金</v>
      </c>
      <c r="I15" s="20">
        <f t="shared" si="2"/>
        <v>0</v>
      </c>
      <c r="J15" s="21" t="s">
        <v>62</v>
      </c>
    </row>
    <row r="16" spans="1:11" s="15" customFormat="1" ht="37.5" customHeight="1">
      <c r="A16" s="20">
        <v>12</v>
      </c>
      <c r="B16" s="22" t="s">
        <v>24</v>
      </c>
      <c r="C16" s="21" t="s">
        <v>64</v>
      </c>
      <c r="D16" s="21" t="s">
        <v>65</v>
      </c>
      <c r="E16" s="20">
        <v>829000</v>
      </c>
      <c r="F16" s="20">
        <v>100000</v>
      </c>
      <c r="G16" s="21" t="str">
        <f t="shared" si="0"/>
        <v>科技重大专项</v>
      </c>
      <c r="H16" s="21" t="s">
        <v>66</v>
      </c>
      <c r="I16" s="20">
        <f t="shared" si="2"/>
        <v>729000</v>
      </c>
      <c r="J16" s="21" t="s">
        <v>67</v>
      </c>
    </row>
    <row r="17" spans="1:10" s="15" customFormat="1" ht="37.5" customHeight="1">
      <c r="A17" s="20">
        <v>13</v>
      </c>
      <c r="B17" s="22"/>
      <c r="C17" s="21"/>
      <c r="D17" s="21"/>
      <c r="E17" s="20"/>
      <c r="F17" s="20"/>
      <c r="G17" s="21"/>
      <c r="H17" s="21"/>
      <c r="I17" s="20"/>
      <c r="J17" s="21"/>
    </row>
    <row r="18" spans="1:10" s="15" customFormat="1" ht="30" customHeight="1">
      <c r="A18" s="20">
        <v>14</v>
      </c>
      <c r="B18" s="21"/>
      <c r="C18" s="21"/>
      <c r="D18" s="21"/>
      <c r="E18" s="20"/>
      <c r="F18" s="20"/>
      <c r="G18" s="21"/>
      <c r="H18" s="21"/>
      <c r="I18" s="20"/>
      <c r="J18" s="21"/>
    </row>
    <row r="19" spans="1:10" s="15" customFormat="1" ht="30" customHeight="1">
      <c r="A19" s="20">
        <v>15</v>
      </c>
      <c r="B19" s="21"/>
      <c r="C19" s="21"/>
      <c r="D19" s="21"/>
      <c r="E19" s="20"/>
      <c r="F19" s="20"/>
      <c r="G19" s="21"/>
      <c r="H19" s="21"/>
      <c r="I19" s="20"/>
      <c r="J19" s="21"/>
    </row>
    <row r="20" spans="1:10" s="15" customFormat="1" ht="30" customHeight="1">
      <c r="A20" s="20">
        <v>16</v>
      </c>
      <c r="B20" s="21"/>
      <c r="C20" s="21"/>
      <c r="D20" s="21"/>
      <c r="E20" s="20"/>
      <c r="F20" s="20"/>
      <c r="G20" s="21"/>
      <c r="H20" s="21"/>
      <c r="I20" s="20"/>
      <c r="J20" s="21"/>
    </row>
    <row r="21" spans="1:10" s="15" customFormat="1" ht="27.9" customHeight="1">
      <c r="A21" s="27" t="s">
        <v>40</v>
      </c>
      <c r="B21" s="27"/>
      <c r="C21" s="21"/>
      <c r="D21" s="21"/>
      <c r="E21" s="20">
        <f>SUM(E5:E20)</f>
        <v>11477600</v>
      </c>
      <c r="F21" s="20">
        <f>SUM(F5:F20)</f>
        <v>10748600</v>
      </c>
      <c r="G21" s="21"/>
      <c r="H21" s="21"/>
      <c r="I21" s="20"/>
      <c r="J21" s="21"/>
    </row>
    <row r="22" spans="1:10" s="15" customFormat="1" ht="12">
      <c r="A22" s="24"/>
      <c r="E22" s="24"/>
      <c r="F22" s="24"/>
    </row>
    <row r="23" spans="1:10" s="15" customFormat="1" ht="12">
      <c r="A23" s="24"/>
      <c r="E23" s="24"/>
      <c r="F23" s="24"/>
    </row>
    <row r="24" spans="1:10" s="15" customFormat="1" ht="12">
      <c r="A24" s="24"/>
      <c r="E24" s="24"/>
      <c r="F24" s="24"/>
    </row>
    <row r="25" spans="1:10" s="15" customFormat="1" ht="12">
      <c r="A25" s="24"/>
      <c r="E25" s="24"/>
      <c r="F25" s="24"/>
    </row>
    <row r="26" spans="1:10" s="15" customFormat="1" ht="12">
      <c r="A26" s="24"/>
      <c r="E26" s="24"/>
      <c r="F26" s="24"/>
    </row>
    <row r="27" spans="1:10" s="15" customFormat="1" ht="12">
      <c r="A27" s="24"/>
      <c r="E27" s="24"/>
      <c r="F27" s="24"/>
    </row>
    <row r="28" spans="1:10" s="15" customFormat="1" ht="12">
      <c r="A28" s="24"/>
      <c r="E28" s="24"/>
      <c r="F28" s="24"/>
    </row>
    <row r="29" spans="1:10" s="15" customFormat="1" ht="12">
      <c r="A29" s="24"/>
      <c r="E29" s="24"/>
      <c r="F29" s="24"/>
    </row>
    <row r="30" spans="1:10" s="15" customFormat="1" ht="12">
      <c r="A30" s="24"/>
      <c r="E30" s="24"/>
      <c r="F30" s="24"/>
    </row>
    <row r="31" spans="1:10" s="15" customFormat="1" ht="12">
      <c r="A31" s="24"/>
      <c r="E31" s="24"/>
      <c r="F31" s="24"/>
    </row>
    <row r="32" spans="1:10" s="15" customFormat="1" ht="12">
      <c r="A32" s="24"/>
      <c r="E32" s="24"/>
      <c r="F32" s="24"/>
    </row>
    <row r="33" spans="1:6" s="15" customFormat="1" ht="12">
      <c r="A33" s="24"/>
      <c r="E33" s="24"/>
      <c r="F33" s="24"/>
    </row>
    <row r="34" spans="1:6" s="15" customFormat="1" ht="12">
      <c r="A34" s="24"/>
      <c r="E34" s="24"/>
      <c r="F34" s="24"/>
    </row>
    <row r="35" spans="1:6" s="15" customFormat="1" ht="12">
      <c r="A35" s="24"/>
      <c r="E35" s="24"/>
      <c r="F35" s="24"/>
    </row>
    <row r="36" spans="1:6" s="15" customFormat="1" ht="12">
      <c r="A36" s="24"/>
      <c r="E36" s="24"/>
      <c r="F36" s="24"/>
    </row>
    <row r="37" spans="1:6" s="15" customFormat="1" ht="12">
      <c r="A37" s="24"/>
      <c r="E37" s="24"/>
      <c r="F37" s="24"/>
    </row>
    <row r="38" spans="1:6" s="15" customFormat="1" ht="12">
      <c r="A38" s="24"/>
      <c r="E38" s="24"/>
      <c r="F38" s="24"/>
    </row>
    <row r="39" spans="1:6" s="15" customFormat="1" ht="12">
      <c r="A39" s="24"/>
      <c r="E39" s="24"/>
      <c r="F39" s="24"/>
    </row>
    <row r="40" spans="1:6" s="15" customFormat="1" ht="12">
      <c r="A40" s="24"/>
      <c r="E40" s="24"/>
      <c r="F40" s="24"/>
    </row>
    <row r="41" spans="1:6" s="15" customFormat="1" ht="12">
      <c r="A41" s="24"/>
      <c r="E41" s="24"/>
      <c r="F41" s="24"/>
    </row>
    <row r="42" spans="1:6" s="15" customFormat="1" ht="12">
      <c r="A42" s="24"/>
      <c r="E42" s="24"/>
      <c r="F42" s="24"/>
    </row>
    <row r="43" spans="1:6" s="15" customFormat="1" ht="12">
      <c r="A43" s="24"/>
      <c r="E43" s="24"/>
      <c r="F43" s="24"/>
    </row>
    <row r="44" spans="1:6" s="15" customFormat="1" ht="12">
      <c r="A44" s="24"/>
      <c r="E44" s="24"/>
      <c r="F44" s="24"/>
    </row>
    <row r="45" spans="1:6" s="15" customFormat="1" ht="12">
      <c r="A45" s="24"/>
      <c r="E45" s="24"/>
      <c r="F45" s="24"/>
    </row>
    <row r="46" spans="1:6" s="15" customFormat="1" ht="12">
      <c r="A46" s="24"/>
      <c r="E46" s="24"/>
      <c r="F46" s="24"/>
    </row>
    <row r="47" spans="1:6" s="15" customFormat="1" ht="12">
      <c r="A47" s="24"/>
      <c r="E47" s="24"/>
      <c r="F47" s="24"/>
    </row>
    <row r="48" spans="1:6" s="15" customFormat="1" ht="12">
      <c r="A48" s="24"/>
      <c r="E48" s="24"/>
      <c r="F48" s="24"/>
    </row>
    <row r="49" spans="1:6" s="15" customFormat="1" ht="12">
      <c r="A49" s="24"/>
      <c r="E49" s="24"/>
      <c r="F49" s="24"/>
    </row>
    <row r="50" spans="1:6" s="15" customFormat="1" ht="12">
      <c r="A50" s="24"/>
      <c r="E50" s="24"/>
      <c r="F50" s="24"/>
    </row>
    <row r="51" spans="1:6" s="15" customFormat="1" ht="12">
      <c r="A51" s="24"/>
      <c r="E51" s="24"/>
      <c r="F51" s="24"/>
    </row>
    <row r="52" spans="1:6" s="15" customFormat="1" ht="12">
      <c r="A52" s="24"/>
      <c r="E52" s="24"/>
      <c r="F52" s="24"/>
    </row>
    <row r="53" spans="1:6" s="15" customFormat="1" ht="12">
      <c r="A53" s="24"/>
      <c r="E53" s="24"/>
      <c r="F53" s="24"/>
    </row>
    <row r="54" spans="1:6" s="15" customFormat="1" ht="12">
      <c r="A54" s="24"/>
      <c r="E54" s="24"/>
      <c r="F54" s="24"/>
    </row>
    <row r="55" spans="1:6" s="15" customFormat="1" ht="12">
      <c r="A55" s="24"/>
      <c r="E55" s="24"/>
      <c r="F55" s="24"/>
    </row>
    <row r="56" spans="1:6" s="15" customFormat="1" ht="12">
      <c r="A56" s="24"/>
      <c r="E56" s="24"/>
      <c r="F56" s="24"/>
    </row>
    <row r="57" spans="1:6" s="15" customFormat="1" ht="12">
      <c r="A57" s="24"/>
      <c r="E57" s="24"/>
      <c r="F57" s="24"/>
    </row>
    <row r="58" spans="1:6" s="15" customFormat="1" ht="12">
      <c r="A58" s="24"/>
      <c r="E58" s="24"/>
      <c r="F58" s="24"/>
    </row>
    <row r="59" spans="1:6" s="15" customFormat="1" ht="12">
      <c r="A59" s="24"/>
      <c r="E59" s="24"/>
      <c r="F59" s="24"/>
    </row>
    <row r="60" spans="1:6" s="15" customFormat="1" ht="12">
      <c r="A60" s="24"/>
      <c r="E60" s="24"/>
      <c r="F60" s="24"/>
    </row>
    <row r="61" spans="1:6" s="15" customFormat="1" ht="12">
      <c r="A61" s="24"/>
      <c r="E61" s="24"/>
      <c r="F61" s="24"/>
    </row>
    <row r="62" spans="1:6" s="15" customFormat="1" ht="12">
      <c r="A62" s="24"/>
      <c r="E62" s="24"/>
      <c r="F62" s="24"/>
    </row>
    <row r="63" spans="1:6" s="15" customFormat="1" ht="12">
      <c r="A63" s="24"/>
      <c r="E63" s="24"/>
      <c r="F63" s="24"/>
    </row>
    <row r="64" spans="1:6" s="15" customFormat="1" ht="12">
      <c r="A64" s="24"/>
      <c r="E64" s="24"/>
      <c r="F64" s="24"/>
    </row>
    <row r="65" spans="1:6" s="15" customFormat="1" ht="12">
      <c r="A65" s="24"/>
      <c r="E65" s="24"/>
      <c r="F65" s="24"/>
    </row>
    <row r="66" spans="1:6" s="15" customFormat="1" ht="12">
      <c r="A66" s="24"/>
      <c r="E66" s="24"/>
      <c r="F66" s="24"/>
    </row>
    <row r="67" spans="1:6" s="15" customFormat="1" ht="12">
      <c r="A67" s="24"/>
      <c r="E67" s="24"/>
      <c r="F67" s="24"/>
    </row>
    <row r="68" spans="1:6" s="15" customFormat="1" ht="12">
      <c r="A68" s="24"/>
      <c r="E68" s="24"/>
      <c r="F68" s="24"/>
    </row>
    <row r="69" spans="1:6" s="15" customFormat="1" ht="12">
      <c r="A69" s="24"/>
      <c r="E69" s="24"/>
      <c r="F69" s="24"/>
    </row>
    <row r="70" spans="1:6" s="15" customFormat="1" ht="12">
      <c r="A70" s="24"/>
      <c r="E70" s="24"/>
      <c r="F70" s="24"/>
    </row>
    <row r="71" spans="1:6" s="15" customFormat="1" ht="12">
      <c r="A71" s="24"/>
      <c r="E71" s="24"/>
      <c r="F71" s="24"/>
    </row>
    <row r="72" spans="1:6" s="15" customFormat="1" ht="12">
      <c r="A72" s="24"/>
      <c r="E72" s="24"/>
      <c r="F72" s="24"/>
    </row>
    <row r="73" spans="1:6" s="15" customFormat="1" ht="12">
      <c r="A73" s="24"/>
      <c r="E73" s="24"/>
      <c r="F73" s="24"/>
    </row>
    <row r="74" spans="1:6" s="15" customFormat="1" ht="12">
      <c r="A74" s="24"/>
      <c r="E74" s="24"/>
      <c r="F74" s="24"/>
    </row>
    <row r="75" spans="1:6" s="15" customFormat="1" ht="12">
      <c r="A75" s="24"/>
      <c r="E75" s="24"/>
      <c r="F75" s="24"/>
    </row>
    <row r="76" spans="1:6" s="15" customFormat="1" ht="12">
      <c r="A76" s="24"/>
      <c r="E76" s="24"/>
      <c r="F76" s="24"/>
    </row>
    <row r="77" spans="1:6" s="15" customFormat="1" ht="12">
      <c r="A77" s="24"/>
      <c r="E77" s="24"/>
      <c r="F77" s="24"/>
    </row>
    <row r="78" spans="1:6" s="15" customFormat="1" ht="12">
      <c r="A78" s="24"/>
      <c r="E78" s="24"/>
      <c r="F78" s="24"/>
    </row>
    <row r="79" spans="1:6" s="15" customFormat="1" ht="12">
      <c r="A79" s="24"/>
      <c r="E79" s="24"/>
      <c r="F79" s="24"/>
    </row>
    <row r="80" spans="1:6" s="15" customFormat="1" ht="12">
      <c r="A80" s="24"/>
      <c r="E80" s="24"/>
      <c r="F80" s="24"/>
    </row>
    <row r="81" spans="1:6" s="15" customFormat="1" ht="12">
      <c r="A81" s="24"/>
      <c r="E81" s="24"/>
      <c r="F81" s="24"/>
    </row>
    <row r="82" spans="1:6" s="15" customFormat="1" ht="12">
      <c r="A82" s="24"/>
      <c r="E82" s="24"/>
      <c r="F82" s="24"/>
    </row>
    <row r="83" spans="1:6" s="15" customFormat="1" ht="12">
      <c r="A83" s="24"/>
      <c r="E83" s="24"/>
      <c r="F83" s="24"/>
    </row>
  </sheetData>
  <mergeCells count="12">
    <mergeCell ref="K3:K4"/>
    <mergeCell ref="A1:J1"/>
    <mergeCell ref="A2:D2"/>
    <mergeCell ref="F3:H3"/>
    <mergeCell ref="A21:B21"/>
    <mergeCell ref="A3:A4"/>
    <mergeCell ref="B3:B4"/>
    <mergeCell ref="C3:C4"/>
    <mergeCell ref="D3:D4"/>
    <mergeCell ref="E3:E4"/>
    <mergeCell ref="I3:I4"/>
    <mergeCell ref="J3:J4"/>
  </mergeCells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sqref="A1:J1"/>
    </sheetView>
  </sheetViews>
  <sheetFormatPr defaultColWidth="9" defaultRowHeight="14.4"/>
  <cols>
    <col min="1" max="1" width="5.33203125" style="2" customWidth="1"/>
    <col min="2" max="2" width="20.33203125" style="3" customWidth="1"/>
    <col min="3" max="3" width="11.77734375" style="3" customWidth="1"/>
    <col min="4" max="4" width="30.6640625" style="3" customWidth="1"/>
    <col min="5" max="5" width="12.77734375" style="4" customWidth="1"/>
    <col min="6" max="6" width="9.6640625" style="3" customWidth="1"/>
    <col min="7" max="7" width="15" style="3" customWidth="1"/>
    <col min="8" max="8" width="21.88671875" style="3" customWidth="1"/>
    <col min="9" max="9" width="9" style="3"/>
    <col min="10" max="10" width="16" style="5" customWidth="1"/>
    <col min="11" max="16384" width="9" style="5"/>
  </cols>
  <sheetData>
    <row r="1" spans="1:10" ht="33" customHeigh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I2" s="3" t="s">
        <v>0</v>
      </c>
    </row>
    <row r="3" spans="1:10" ht="19.5" customHeight="1">
      <c r="A3" s="33" t="s">
        <v>1</v>
      </c>
      <c r="B3" s="30" t="s">
        <v>2</v>
      </c>
      <c r="C3" s="30" t="s">
        <v>3</v>
      </c>
      <c r="D3" s="30" t="s">
        <v>4</v>
      </c>
      <c r="E3" s="34" t="s">
        <v>5</v>
      </c>
      <c r="F3" s="30" t="s">
        <v>6</v>
      </c>
      <c r="G3" s="30"/>
      <c r="H3" s="30"/>
      <c r="I3" s="30" t="s">
        <v>42</v>
      </c>
      <c r="J3" s="33" t="s">
        <v>8</v>
      </c>
    </row>
    <row r="4" spans="1:10" ht="22.5" customHeight="1">
      <c r="A4" s="33"/>
      <c r="B4" s="30"/>
      <c r="C4" s="30"/>
      <c r="D4" s="30"/>
      <c r="E4" s="35"/>
      <c r="F4" s="7" t="s">
        <v>5</v>
      </c>
      <c r="G4" s="7" t="s">
        <v>9</v>
      </c>
      <c r="H4" s="7" t="s">
        <v>4</v>
      </c>
      <c r="I4" s="30"/>
      <c r="J4" s="33"/>
    </row>
    <row r="5" spans="1:10" ht="24.9" customHeight="1">
      <c r="A5" s="6" t="s">
        <v>43</v>
      </c>
      <c r="B5" s="8" t="s">
        <v>44</v>
      </c>
      <c r="C5" s="7"/>
      <c r="D5" s="7"/>
      <c r="E5" s="9">
        <f>SUM(E6:E6)</f>
        <v>100000</v>
      </c>
      <c r="F5" s="7">
        <f>SUM(F6:F6)</f>
        <v>100000</v>
      </c>
      <c r="G5" s="7"/>
      <c r="H5" s="7"/>
      <c r="I5" s="7">
        <f>SUM(I6:I6)</f>
        <v>0</v>
      </c>
      <c r="J5" s="13"/>
    </row>
    <row r="6" spans="1:10" ht="78" customHeight="1">
      <c r="A6" s="6"/>
      <c r="B6" s="7" t="s">
        <v>45</v>
      </c>
      <c r="C6" s="10" t="s">
        <v>46</v>
      </c>
      <c r="D6" s="7" t="s">
        <v>47</v>
      </c>
      <c r="E6" s="9">
        <v>100000</v>
      </c>
      <c r="F6" s="10">
        <v>100000</v>
      </c>
      <c r="G6" s="7" t="s">
        <v>45</v>
      </c>
      <c r="H6" s="7" t="s">
        <v>48</v>
      </c>
      <c r="I6" s="7">
        <v>0</v>
      </c>
      <c r="J6" s="10"/>
    </row>
    <row r="7" spans="1:10" ht="45.75" customHeight="1">
      <c r="A7" s="6" t="s">
        <v>49</v>
      </c>
      <c r="B7" s="7" t="s">
        <v>50</v>
      </c>
      <c r="C7" s="10"/>
      <c r="D7" s="7"/>
      <c r="E7" s="9">
        <f>E8</f>
        <v>600000</v>
      </c>
      <c r="F7" s="9">
        <f>F8</f>
        <v>600000</v>
      </c>
      <c r="G7" s="7"/>
      <c r="H7" s="7"/>
      <c r="I7" s="9">
        <f>I8</f>
        <v>0</v>
      </c>
      <c r="J7" s="10"/>
    </row>
    <row r="8" spans="1:10" ht="45.75" customHeight="1">
      <c r="A8" s="6"/>
      <c r="B8" s="7" t="s">
        <v>51</v>
      </c>
      <c r="C8" s="10" t="s">
        <v>52</v>
      </c>
      <c r="D8" s="10" t="s">
        <v>53</v>
      </c>
      <c r="E8" s="9">
        <v>600000</v>
      </c>
      <c r="F8" s="7">
        <v>600000</v>
      </c>
      <c r="G8" s="7" t="s">
        <v>51</v>
      </c>
      <c r="H8" s="10" t="s">
        <v>54</v>
      </c>
      <c r="I8" s="7">
        <v>0</v>
      </c>
      <c r="J8" s="13"/>
    </row>
    <row r="9" spans="1:10" ht="39.75" customHeight="1">
      <c r="A9" s="6" t="s">
        <v>55</v>
      </c>
      <c r="B9" s="7" t="s">
        <v>56</v>
      </c>
      <c r="C9" s="10"/>
      <c r="D9" s="7"/>
      <c r="E9" s="9">
        <f>E10</f>
        <v>380000</v>
      </c>
      <c r="F9" s="9">
        <f>F10</f>
        <v>150000</v>
      </c>
      <c r="G9" s="7"/>
      <c r="H9" s="10"/>
      <c r="I9" s="9">
        <f>I10</f>
        <v>230000</v>
      </c>
      <c r="J9" s="13"/>
    </row>
    <row r="10" spans="1:10" ht="45" customHeight="1">
      <c r="A10" s="6"/>
      <c r="B10" s="7" t="s">
        <v>57</v>
      </c>
      <c r="C10" s="10" t="s">
        <v>58</v>
      </c>
      <c r="D10" s="7" t="s">
        <v>59</v>
      </c>
      <c r="E10" s="9">
        <v>380000</v>
      </c>
      <c r="F10" s="7">
        <v>150000</v>
      </c>
      <c r="G10" s="7" t="s">
        <v>60</v>
      </c>
      <c r="H10" s="10" t="s">
        <v>61</v>
      </c>
      <c r="I10" s="7">
        <f>380000-F10</f>
        <v>230000</v>
      </c>
      <c r="J10" s="13"/>
    </row>
    <row r="11" spans="1:10" s="1" customFormat="1" ht="25.5" customHeight="1">
      <c r="A11" s="31" t="s">
        <v>40</v>
      </c>
      <c r="B11" s="32"/>
      <c r="C11" s="11"/>
      <c r="D11" s="11"/>
      <c r="E11" s="12">
        <f>E5+E9+E7</f>
        <v>1080000</v>
      </c>
      <c r="F11" s="12">
        <f>F5+F9+F7</f>
        <v>850000</v>
      </c>
      <c r="G11" s="12"/>
      <c r="H11" s="12"/>
      <c r="I11" s="12">
        <f>I5+I9+I7</f>
        <v>230000</v>
      </c>
      <c r="J11" s="14"/>
    </row>
  </sheetData>
  <mergeCells count="10">
    <mergeCell ref="A1:J1"/>
    <mergeCell ref="F3:H3"/>
    <mergeCell ref="A11:B11"/>
    <mergeCell ref="A3:A4"/>
    <mergeCell ref="B3:B4"/>
    <mergeCell ref="C3:C4"/>
    <mergeCell ref="D3:D4"/>
    <mergeCell ref="E3:E4"/>
    <mergeCell ref="I3:I4"/>
    <mergeCell ref="J3:J4"/>
  </mergeCells>
  <phoneticPr fontId="11" type="noConversion"/>
  <pageMargins left="0.70866141732283505" right="0.511811023622047" top="0.78" bottom="0.16" header="0.6" footer="0.31496062992126"/>
  <pageSetup paperSize="9" scale="89" fitToHeight="10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专项1-7月</vt:lpstr>
      <vt:lpstr>经科商粮局</vt:lpstr>
      <vt:lpstr>Sheet2</vt:lpstr>
      <vt:lpstr>Sheet3</vt:lpstr>
      <vt:lpstr>经科商粮局!Print_Titles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2017-09-03T03:58:00Z</cp:lastPrinted>
  <dcterms:created xsi:type="dcterms:W3CDTF">2006-09-16T00:00:00Z</dcterms:created>
  <dcterms:modified xsi:type="dcterms:W3CDTF">2021-08-11T02:24:05Z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E2AD3653286F4060900226F26231916F</vt:lpwstr>
  </property>
</Properties>
</file>