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tabRatio="756" firstSheet="1" activeTab="1"/>
  </bookViews>
  <sheets>
    <sheet name="1财力表" sheetId="7" r:id="rId1"/>
    <sheet name="2新增政府一般债券安排支出明细表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21114">#REF!</definedName>
    <definedName name="_6_其他">#REF!</definedName>
    <definedName name="_Fill" hidden="1">[3]eqpmad2!#REF!</definedName>
    <definedName name="_xlnm._FilterDatabase" localSheetId="1" hidden="1">'2新增政府一般债券安排支出明细表'!$B$4:$B$41</definedName>
    <definedName name="_Order1" hidden="1">255</definedName>
    <definedName name="_Order2" hidden="1">255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a">#N/A</definedName>
    <definedName name="a_1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dvTableSet">FALSE</definedName>
    <definedName name="agasdgaksdk">#N/A</definedName>
    <definedName name="agsdsawae">#N/A</definedName>
    <definedName name="aiu_bottom">'[5]Financ. Overview'!#REF!</definedName>
    <definedName name="ajgfdajfajd">#N/A</definedName>
    <definedName name="AppendBlankRows">No</definedName>
    <definedName name="as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etailLines">0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dgf">#REF!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e">#REF!</definedName>
    <definedName name="EndPage">1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tHPages">1</definedName>
    <definedName name="FitVPages">1</definedName>
    <definedName name="FixCol">0</definedName>
    <definedName name="FixRow">0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ooter">0</definedName>
    <definedName name="FRC">[7]Main!$C$9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'[8]P1012001'!$A$6:$E$117</definedName>
    <definedName name="gxxe20032">'[9]P1012001'!$A$6:$E$117</definedName>
    <definedName name="h">#N/A</definedName>
    <definedName name="hdfgh">#N/A</definedName>
    <definedName name="Header">0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riColumns">2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i">#N/A</definedName>
    <definedName name="InternalstrExpr">"           1*2*3*4*5+6+7            "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kl">#REF!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">[10]国家!#REF!</definedName>
    <definedName name="MergePages">No</definedName>
    <definedName name="MergePagesHori">No</definedName>
    <definedName name="n">[8]四月份月报!#REF!</definedName>
    <definedName name="nn">[8]中央!#REF!</definedName>
    <definedName name="OS">[11]Open!#REF!</definedName>
    <definedName name="PageFooter">0</definedName>
    <definedName name="pageFootRows">9</definedName>
    <definedName name="PageHeader">4</definedName>
    <definedName name="pageHeadRows">7</definedName>
    <definedName name="PageSetSaved">Yes</definedName>
    <definedName name="PageSize">"-1|$   "</definedName>
    <definedName name="PageSymmetry">No</definedName>
    <definedName name="pr_toolbox">[5]Toolbox!$A$3:$I$80</definedName>
    <definedName name="_xlnm.Print_Area" localSheetId="0">'1财力表'!$A$1:$H$29</definedName>
    <definedName name="_xlnm.Print_Area" localSheetId="1">'2新增政府一般债券安排支出明细表'!$A$1:$C$41</definedName>
    <definedName name="Print_Area_1">#N/A</definedName>
    <definedName name="Print_Area_MI">#REF!</definedName>
    <definedName name="_xlnm.Print_Titles" localSheetId="0">'1财力表'!$4:$4</definedName>
    <definedName name="Print_Titles_1">#N/A</definedName>
    <definedName name="PrintAllPage">Yes</definedName>
    <definedName name="PrintCopies">1</definedName>
    <definedName name="Printer">"Microsoft Office Document Image Writer   "</definedName>
    <definedName name="PrintOneByOneCopy">No</definedName>
    <definedName name="psBlackAndWhite">Yes</definedName>
    <definedName name="psCenterHoriz">No</definedName>
    <definedName name="psCenterVert">No</definedName>
    <definedName name="psFitPages">No</definedName>
    <definedName name="psLandscape">Yes</definedName>
    <definedName name="psLeftToRight">Yes</definedName>
    <definedName name="qwerty">#REF!</definedName>
    <definedName name="rrrr">#REF!</definedName>
    <definedName name="s">#REF!</definedName>
    <definedName name="s_c_list">[12]Toolbox!$A$7:$H$969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'[13]G.1R-Shou COP Gf'!#REF!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'[5]Financ.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gd">#N/A</definedName>
    <definedName name="showPageFoot">FALSE</definedName>
    <definedName name="showPageHead">TRUE</definedName>
    <definedName name="showTableFoot">FALSE</definedName>
    <definedName name="showTableHead">TRUE</definedName>
    <definedName name="solar_ratio">'[14]POWER ASSUMPTIONS'!$H$7</definedName>
    <definedName name="ss">#REF!</definedName>
    <definedName name="ss7fee">'[5]Financ. Overview'!$H$18</definedName>
    <definedName name="ssfafag">#N/A</definedName>
    <definedName name="StartPage">1</definedName>
    <definedName name="subsfee">'[5]Financ. Overview'!$H$14</definedName>
    <definedName name="tableFootRows">11</definedName>
    <definedName name="tableHeadRows">3</definedName>
    <definedName name="tableSumRows">16</definedName>
    <definedName name="toolbox">[15]Toolbox!$C$5:$T$1578</definedName>
    <definedName name="try">#N/A</definedName>
    <definedName name="ttt">#REF!</definedName>
    <definedName name="tttt">#REF!</definedName>
    <definedName name="uyi">#N/A</definedName>
    <definedName name="V5.1Fee">'[5]Financ. Overview'!$H$15</definedName>
    <definedName name="www">#REF!</definedName>
    <definedName name="xxxx">[6]人民银行!#REF!</definedName>
    <definedName name="yyyy">#REF!</definedName>
    <definedName name="Z32_Cost_red">'[5]Financ. Overview'!#REF!</definedName>
    <definedName name="报表">#REF!</definedName>
    <definedName name="本级标准收入2004年">[2]一般预算收入!$E$4:$E$184</definedName>
    <definedName name="拨款汇总_合计">SUM([16]汇总!#REF!)</definedName>
    <definedName name="财力">#REF!</definedName>
    <definedName name="财政供养">#REF!</definedName>
    <definedName name="财政供养人员增幅2004年">[17]财政供养人员增幅!$E$6</definedName>
    <definedName name="财政供养人员增幅2004年分县">[17]财政供养人员增幅!$E$4:$E$184</definedName>
    <definedName name="处室">#REF!</definedName>
    <definedName name="此次">#REF!</definedName>
    <definedName name="村级标准支出">[18]村级支出!$E$4:$E$184</definedName>
    <definedName name="大多数">'[10]13 铁路配件'!$A$15</definedName>
    <definedName name="大幅度">#REF!</definedName>
    <definedName name="地区名称">[19]封面!#REF!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发文">'[21]C01-1'!#REF!</definedName>
    <definedName name="耕地占用税分县2003年">[2]一般预算收入!$U$4:$U$184</definedName>
    <definedName name="耕地占用税合计2003年">[2]一般预算收入!$U$4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还有">#REF!</definedName>
    <definedName name="行政管理部门编制数">[23]行政编制!$E$4:$E$184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[25]调用表!$B$3:$B$125</definedName>
    <definedName name="科目编码">[26]编码!$A$2:$A$145</definedName>
    <definedName name="类型">#REF!</definedName>
    <definedName name="农业人口2003年">[1]农业人口!$E$4:$E$184</definedName>
    <definedName name="农业税分县2003年">[2]一般预算收入!$S$4:$S$184</definedName>
    <definedName name="农业税合计2003年">[2]一般预算收入!$S$4</definedName>
    <definedName name="农业特产税分县2003年">[2]一般预算收入!$T$4:$T$184</definedName>
    <definedName name="农业特产税合计2003年">[2]一般预算收入!$T$4</definedName>
    <definedName name="农业用地面积">[27]农业用地!$E$4:$E$184</definedName>
    <definedName name="契税分县2003年">[2]一般预算收入!$V$4:$V$184</definedName>
    <definedName name="契税合计2003年">[2]一般预算收入!$V$4</definedName>
    <definedName name="全额差额比例">'[19]C01-1'!#REF!</definedName>
    <definedName name="人员" hidden="1">#REF!</definedName>
    <definedName name="人员标准支出">[28]人员支出!$E$4:$E$184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[9]事业发展!$E$4:$E$184</definedName>
    <definedName name="是">#REF!</definedName>
    <definedName name="四季度">'[19]C01-1'!#REF!</definedName>
    <definedName name="位次d">[11]四月份月报!#REF!</definedName>
    <definedName name="乡镇个数">[29]行政区划!$D$6:$D$184</definedName>
    <definedName name="性别">[29]基础编码!$H$2:$H$3</definedName>
    <definedName name="学历">[29]基础编码!$S$2:$S$9</definedName>
    <definedName name="一般预算收入2002年">'[30]2002年一般预算收入'!$AC$4:$AC$184</definedName>
    <definedName name="一般预算收入2003年">[2]一般预算收入!$AD$4:$AD$184</definedName>
    <definedName name="一般预算收入合计2003年">[2]一般预算收入!$AC$4</definedName>
    <definedName name="债务限额核定及化债任务">[6]人民银行!#REF!</definedName>
    <definedName name="支出">'[31]P1012001'!$A$6:$E$117</definedName>
    <definedName name="中国">#REF!</definedName>
    <definedName name="中小学生人数2003年">[32]中小学生!$E$4:$E$184</definedName>
    <definedName name="总人口2003年">[33]总人口!$E$4:$E$184</definedName>
    <definedName name="전">#REF!</definedName>
    <definedName name="주택사업본부">#REF!</definedName>
    <definedName name="철구사업본부">#REF!</definedName>
    <definedName name="_xlnm.Print_Titles" localSheetId="1">'2新增政府一般债券安排支出明细表'!$4:$4</definedName>
  </definedNames>
  <calcPr calcId="144525"/>
</workbook>
</file>

<file path=xl/sharedStrings.xml><?xml version="1.0" encoding="utf-8"?>
<sst xmlns="http://schemas.openxmlformats.org/spreadsheetml/2006/main" count="117" uniqueCount="112">
  <si>
    <t>附表1</t>
  </si>
  <si>
    <t>2020年一般公共预算财力预算调整表</t>
  </si>
  <si>
    <t>单位：万元</t>
  </si>
  <si>
    <r>
      <rPr>
        <b/>
        <sz val="14"/>
        <color indexed="8"/>
        <rFont val="仿宋_GB2312"/>
        <charset val="134"/>
      </rPr>
      <t>预算科目</t>
    </r>
  </si>
  <si>
    <r>
      <rPr>
        <b/>
        <sz val="14"/>
        <color indexed="8"/>
        <rFont val="仿宋_GB2312"/>
        <charset val="134"/>
      </rPr>
      <t>年初预算</t>
    </r>
  </si>
  <si>
    <r>
      <rPr>
        <b/>
        <sz val="14"/>
        <color indexed="8"/>
        <rFont val="仿宋_GB2312"/>
        <charset val="134"/>
      </rPr>
      <t>调整预算</t>
    </r>
  </si>
  <si>
    <r>
      <rPr>
        <b/>
        <sz val="14"/>
        <color indexed="8"/>
        <rFont val="仿宋_GB2312"/>
        <charset val="134"/>
      </rPr>
      <t>备注</t>
    </r>
  </si>
  <si>
    <t>备注</t>
  </si>
  <si>
    <r>
      <rPr>
        <b/>
        <sz val="14"/>
        <color indexed="8"/>
        <rFont val="仿宋_GB2312"/>
        <charset val="134"/>
      </rPr>
      <t>一、本年收入</t>
    </r>
  </si>
  <si>
    <r>
      <rPr>
        <sz val="14"/>
        <color indexed="8"/>
        <rFont val="仿宋_GB2312"/>
        <charset val="134"/>
      </rPr>
      <t>增幅</t>
    </r>
    <r>
      <rPr>
        <sz val="14"/>
        <color indexed="8"/>
        <rFont val="Times New Roman"/>
        <charset val="134"/>
      </rPr>
      <t>5%</t>
    </r>
  </si>
  <si>
    <r>
      <rPr>
        <b/>
        <sz val="14"/>
        <color indexed="8"/>
        <rFont val="仿宋_GB2312"/>
        <charset val="134"/>
      </rPr>
      <t>三、上年结余</t>
    </r>
  </si>
  <si>
    <r>
      <rPr>
        <sz val="14"/>
        <color indexed="8"/>
        <rFont val="仿宋_GB2312"/>
        <charset val="134"/>
      </rPr>
      <t>其中：税收收入</t>
    </r>
  </si>
  <si>
    <r>
      <rPr>
        <b/>
        <sz val="14"/>
        <color indexed="8"/>
        <rFont val="仿宋_GB2312"/>
        <charset val="134"/>
      </rPr>
      <t>四、调入资金</t>
    </r>
  </si>
  <si>
    <r>
      <rPr>
        <sz val="14"/>
        <color indexed="8"/>
        <rFont val="Times New Roman"/>
        <charset val="134"/>
      </rPr>
      <t xml:space="preserve">     </t>
    </r>
    <r>
      <rPr>
        <sz val="14"/>
        <color indexed="8"/>
        <rFont val="仿宋_GB2312"/>
        <charset val="134"/>
      </rPr>
      <t>非税收入</t>
    </r>
  </si>
  <si>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、非税可用财力</t>
    </r>
    <r>
      <rPr>
        <sz val="14"/>
        <rFont val="Times New Roman"/>
        <charset val="134"/>
      </rPr>
      <t>8124</t>
    </r>
    <r>
      <rPr>
        <sz val="14"/>
        <rFont val="仿宋_GB2312"/>
        <charset val="134"/>
      </rPr>
      <t>万元：教育费附加</t>
    </r>
    <r>
      <rPr>
        <sz val="14"/>
        <rFont val="Times New Roman"/>
        <charset val="134"/>
      </rPr>
      <t>3026</t>
    </r>
    <r>
      <rPr>
        <sz val="14"/>
        <rFont val="仿宋_GB2312"/>
        <charset val="134"/>
      </rPr>
      <t>万元、残保金</t>
    </r>
    <r>
      <rPr>
        <sz val="14"/>
        <rFont val="Times New Roman"/>
        <charset val="134"/>
      </rPr>
      <t>348</t>
    </r>
    <r>
      <rPr>
        <sz val="14"/>
        <rFont val="仿宋_GB2312"/>
        <charset val="134"/>
      </rPr>
      <t>万、森林植被恢复费</t>
    </r>
    <r>
      <rPr>
        <sz val="14"/>
        <rFont val="Times New Roman"/>
        <charset val="134"/>
      </rPr>
      <t>250</t>
    </r>
    <r>
      <rPr>
        <sz val="14"/>
        <rFont val="仿宋_GB2312"/>
        <charset val="134"/>
      </rPr>
      <t>万元，非税统筹</t>
    </r>
    <r>
      <rPr>
        <sz val="14"/>
        <rFont val="Times New Roman"/>
        <charset val="134"/>
      </rPr>
      <t>4500</t>
    </r>
    <r>
      <rPr>
        <sz val="14"/>
        <rFont val="仿宋_GB2312"/>
        <charset val="134"/>
      </rPr>
      <t>万元；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、非税收入安排执收成本列收列支</t>
    </r>
    <r>
      <rPr>
        <sz val="14"/>
        <rFont val="Times New Roman"/>
        <charset val="134"/>
      </rPr>
      <t>6413</t>
    </r>
    <r>
      <rPr>
        <sz val="14"/>
        <rFont val="仿宋_GB2312"/>
        <charset val="134"/>
      </rPr>
      <t>万元。</t>
    </r>
  </si>
  <si>
    <r>
      <rPr>
        <sz val="14"/>
        <color indexed="8"/>
        <rFont val="仿宋_GB2312"/>
        <charset val="134"/>
      </rPr>
      <t>（一）政府性基金调入</t>
    </r>
  </si>
  <si>
    <t>平台一般债券利息213万，PPP付费7741万元，其他调入38604万元</t>
  </si>
  <si>
    <r>
      <rPr>
        <b/>
        <sz val="14"/>
        <color indexed="8"/>
        <rFont val="仿宋_GB2312"/>
        <charset val="134"/>
      </rPr>
      <t>二、上级补助收入</t>
    </r>
  </si>
  <si>
    <r>
      <rPr>
        <sz val="14"/>
        <color indexed="8"/>
        <rFont val="仿宋_GB2312"/>
        <charset val="134"/>
      </rPr>
      <t>（二）国有资本经营预算调入</t>
    </r>
  </si>
  <si>
    <r>
      <rPr>
        <b/>
        <sz val="14"/>
        <color indexed="8"/>
        <rFont val="仿宋_GB2312"/>
        <charset val="134"/>
      </rPr>
      <t>（一）返还性收入</t>
    </r>
  </si>
  <si>
    <r>
      <rPr>
        <sz val="14"/>
        <color indexed="8"/>
        <rFont val="仿宋_GB2312"/>
        <charset val="134"/>
      </rPr>
      <t>（三）财政专户管理资金调入</t>
    </r>
  </si>
  <si>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、增值税和消费税税收返还收入</t>
    </r>
  </si>
  <si>
    <r>
      <rPr>
        <sz val="14"/>
        <color indexed="8"/>
        <rFont val="仿宋_GB2312"/>
        <charset val="134"/>
      </rPr>
      <t>（四）其他调入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</si>
  <si>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、所得税基数返还收入</t>
    </r>
  </si>
  <si>
    <r>
      <rPr>
        <b/>
        <sz val="14"/>
        <color indexed="8"/>
        <rFont val="仿宋_GB2312"/>
        <charset val="134"/>
      </rPr>
      <t>五、上解上级支出</t>
    </r>
  </si>
  <si>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、其他税收返还</t>
    </r>
  </si>
  <si>
    <r>
      <rPr>
        <sz val="14"/>
        <color indexed="8"/>
        <rFont val="仿宋_GB2312"/>
        <charset val="134"/>
      </rPr>
      <t>营业税基数返还</t>
    </r>
    <r>
      <rPr>
        <sz val="14"/>
        <color indexed="8"/>
        <rFont val="Times New Roman"/>
        <charset val="134"/>
      </rPr>
      <t>2780</t>
    </r>
    <r>
      <rPr>
        <sz val="14"/>
        <color indexed="8"/>
        <rFont val="仿宋_GB2312"/>
        <charset val="134"/>
      </rPr>
      <t>万元，土地使用税返还</t>
    </r>
    <r>
      <rPr>
        <sz val="14"/>
        <color indexed="8"/>
        <rFont val="Times New Roman"/>
        <charset val="134"/>
      </rPr>
      <t>262</t>
    </r>
    <r>
      <rPr>
        <sz val="14"/>
        <color indexed="8"/>
        <rFont val="仿宋_GB2312"/>
        <charset val="134"/>
      </rPr>
      <t>万元</t>
    </r>
  </si>
  <si>
    <r>
      <rPr>
        <sz val="14"/>
        <color indexed="8"/>
        <rFont val="仿宋_GB2312"/>
        <charset val="134"/>
      </rPr>
      <t>（一）出口退税专项上解支出</t>
    </r>
  </si>
  <si>
    <r>
      <rPr>
        <b/>
        <sz val="14"/>
        <color indexed="8"/>
        <rFont val="仿宋_GB2312"/>
        <charset val="134"/>
      </rPr>
      <t>（二）一般性转移支付收入</t>
    </r>
  </si>
  <si>
    <r>
      <rPr>
        <sz val="14"/>
        <color indexed="8"/>
        <rFont val="仿宋_GB2312"/>
        <charset val="134"/>
      </rPr>
      <t>（二）专项上解支出</t>
    </r>
  </si>
  <si>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、体制补助收入</t>
    </r>
  </si>
  <si>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、固定基数上解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</si>
  <si>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、均衡性转移支付收入</t>
    </r>
  </si>
  <si>
    <r>
      <rPr>
        <sz val="14"/>
        <color indexed="8"/>
        <rFont val="Times New Roman"/>
        <charset val="134"/>
      </rPr>
      <t>2019</t>
    </r>
    <r>
      <rPr>
        <sz val="14"/>
        <color indexed="8"/>
        <rFont val="仿宋_GB2312"/>
        <charset val="134"/>
      </rPr>
      <t>年基数</t>
    </r>
    <r>
      <rPr>
        <sz val="14"/>
        <color indexed="8"/>
        <rFont val="Times New Roman"/>
        <charset val="134"/>
      </rPr>
      <t>3405</t>
    </r>
    <r>
      <rPr>
        <sz val="14"/>
        <color indexed="8"/>
        <rFont val="仿宋_GB2312"/>
        <charset val="134"/>
      </rPr>
      <t>万元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</si>
  <si>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）农业税价差上解</t>
    </r>
  </si>
  <si>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、县级基本财力保障机制奖补资金收入</t>
    </r>
  </si>
  <si>
    <r>
      <rPr>
        <sz val="14"/>
        <color indexed="8"/>
        <rFont val="Times New Roman"/>
        <charset val="134"/>
      </rPr>
      <t>2018</t>
    </r>
    <r>
      <rPr>
        <sz val="14"/>
        <color indexed="8"/>
        <rFont val="仿宋_GB2312"/>
        <charset val="134"/>
      </rPr>
      <t>年基数</t>
    </r>
    <r>
      <rPr>
        <sz val="14"/>
        <color indexed="8"/>
        <rFont val="Times New Roman"/>
        <charset val="134"/>
      </rPr>
      <t>88</t>
    </r>
    <r>
      <rPr>
        <sz val="14"/>
        <color indexed="8"/>
        <rFont val="仿宋_GB2312"/>
        <charset val="134"/>
      </rPr>
      <t>万元，</t>
    </r>
    <r>
      <rPr>
        <sz val="14"/>
        <color indexed="8"/>
        <rFont val="Times New Roman"/>
        <charset val="134"/>
      </rPr>
      <t>2019</t>
    </r>
    <r>
      <rPr>
        <sz val="14"/>
        <color indexed="8"/>
        <rFont val="仿宋_GB2312"/>
        <charset val="134"/>
      </rPr>
      <t>年新增基数</t>
    </r>
    <r>
      <rPr>
        <sz val="14"/>
        <color indexed="8"/>
        <rFont val="Times New Roman"/>
        <charset val="134"/>
      </rPr>
      <t>1034</t>
    </r>
    <r>
      <rPr>
        <sz val="14"/>
        <color indexed="8"/>
        <rFont val="仿宋_GB2312"/>
        <charset val="134"/>
      </rPr>
      <t>万元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</si>
  <si>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）中央借款数上解</t>
    </r>
  </si>
  <si>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、结算补助收入</t>
    </r>
  </si>
  <si>
    <r>
      <rPr>
        <sz val="14"/>
        <color indexed="8"/>
        <rFont val="仿宋_GB2312"/>
        <charset val="134"/>
      </rPr>
      <t>育林基金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万元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</si>
  <si>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）向中央作贡献上解</t>
    </r>
  </si>
  <si>
    <r>
      <rPr>
        <sz val="14"/>
        <color indexed="8"/>
        <rFont val="Times New Roman"/>
        <charset val="134"/>
      </rPr>
      <t>5</t>
    </r>
    <r>
      <rPr>
        <sz val="14"/>
        <color indexed="8"/>
        <rFont val="仿宋_GB2312"/>
        <charset val="134"/>
      </rPr>
      <t>、企业事业单位划转补助收入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</si>
  <si>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）税务经费上划</t>
    </r>
  </si>
  <si>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、农村综合改革转移支付收入</t>
    </r>
  </si>
  <si>
    <r>
      <rPr>
        <sz val="14"/>
        <color indexed="8"/>
        <rFont val="仿宋_GB2312"/>
        <charset val="134"/>
      </rPr>
      <t>村级运转基数</t>
    </r>
    <r>
      <rPr>
        <sz val="14"/>
        <color indexed="8"/>
        <rFont val="Times New Roman"/>
        <charset val="134"/>
      </rPr>
      <t>12</t>
    </r>
    <r>
      <rPr>
        <sz val="14"/>
        <color indexed="8"/>
        <rFont val="仿宋_GB2312"/>
        <charset val="134"/>
      </rPr>
      <t>万元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</si>
  <si>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）乡镇财政管理经费</t>
    </r>
  </si>
  <si>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、固定数额补助收入</t>
    </r>
  </si>
  <si>
    <r>
      <rPr>
        <sz val="14"/>
        <color indexed="8"/>
        <rFont val="Times New Roman"/>
        <charset val="134"/>
      </rPr>
      <t>2015</t>
    </r>
    <r>
      <rPr>
        <sz val="14"/>
        <color indexed="8"/>
        <rFont val="仿宋_GB2312"/>
        <charset val="134"/>
      </rPr>
      <t>年调资基数</t>
    </r>
    <r>
      <rPr>
        <sz val="14"/>
        <color indexed="8"/>
        <rFont val="Times New Roman"/>
        <charset val="134"/>
      </rPr>
      <t>1854</t>
    </r>
    <r>
      <rPr>
        <sz val="14"/>
        <color indexed="8"/>
        <rFont val="仿宋_GB2312"/>
        <charset val="134"/>
      </rPr>
      <t>万，农村税费改革转移支付补助收入</t>
    </r>
    <r>
      <rPr>
        <sz val="14"/>
        <color indexed="8"/>
        <rFont val="Times New Roman"/>
        <charset val="134"/>
      </rPr>
      <t>167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</si>
  <si>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）土地增值税、使用税上解</t>
    </r>
  </si>
  <si>
    <r>
      <rPr>
        <sz val="14"/>
        <color indexed="8"/>
        <rFont val="Times New Roman"/>
        <charset val="134"/>
      </rPr>
      <t>8</t>
    </r>
    <r>
      <rPr>
        <sz val="14"/>
        <color indexed="8"/>
        <rFont val="仿宋_GB2312"/>
        <charset val="134"/>
      </rPr>
      <t>、其他一般性转移支付收入</t>
    </r>
  </si>
  <si>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、其他专项上解</t>
    </r>
  </si>
  <si>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）市、区体制补助</t>
    </r>
  </si>
  <si>
    <r>
      <rPr>
        <sz val="14"/>
        <color indexed="8"/>
        <rFont val="仿宋_GB2312"/>
        <charset val="134"/>
      </rPr>
      <t>递增补助基数</t>
    </r>
    <r>
      <rPr>
        <sz val="14"/>
        <color indexed="8"/>
        <rFont val="Times New Roman"/>
        <charset val="134"/>
      </rPr>
      <t>260</t>
    </r>
    <r>
      <rPr>
        <sz val="14"/>
        <color indexed="8"/>
        <rFont val="仿宋_GB2312"/>
        <charset val="134"/>
      </rPr>
      <t>，</t>
    </r>
    <r>
      <rPr>
        <sz val="14"/>
        <color indexed="8"/>
        <rFont val="Times New Roman"/>
        <charset val="134"/>
      </rPr>
      <t>2019</t>
    </r>
    <r>
      <rPr>
        <sz val="14"/>
        <color indexed="8"/>
        <rFont val="仿宋_GB2312"/>
        <charset val="134"/>
      </rPr>
      <t>分享财力补助</t>
    </r>
    <r>
      <rPr>
        <sz val="14"/>
        <color indexed="8"/>
        <rFont val="Times New Roman"/>
        <charset val="134"/>
      </rPr>
      <t>14325</t>
    </r>
    <r>
      <rPr>
        <sz val="14"/>
        <color indexed="8"/>
        <rFont val="仿宋_GB2312"/>
        <charset val="134"/>
      </rPr>
      <t>万元，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月预计</t>
    </r>
    <r>
      <rPr>
        <sz val="14"/>
        <color indexed="8"/>
        <rFont val="Times New Roman"/>
        <charset val="134"/>
      </rPr>
      <t>2020</t>
    </r>
    <r>
      <rPr>
        <sz val="14"/>
        <color indexed="8"/>
        <rFont val="仿宋_GB2312"/>
        <charset val="134"/>
      </rPr>
      <t>全年分享税收全口径完成数为</t>
    </r>
    <r>
      <rPr>
        <sz val="14"/>
        <color indexed="8"/>
        <rFont val="Times New Roman"/>
        <charset val="134"/>
      </rPr>
      <t>144144</t>
    </r>
    <r>
      <rPr>
        <sz val="14"/>
        <color indexed="8"/>
        <rFont val="仿宋_GB2312"/>
        <charset val="134"/>
      </rPr>
      <t>，上年为</t>
    </r>
    <r>
      <rPr>
        <sz val="14"/>
        <color indexed="8"/>
        <rFont val="Times New Roman"/>
        <charset val="134"/>
      </rPr>
      <t>183262</t>
    </r>
    <r>
      <rPr>
        <sz val="14"/>
        <color indexed="8"/>
        <rFont val="仿宋_GB2312"/>
        <charset val="134"/>
      </rPr>
      <t>，分享补助较上年减少</t>
    </r>
    <r>
      <rPr>
        <sz val="14"/>
        <color indexed="8"/>
        <rFont val="Times New Roman"/>
        <charset val="134"/>
      </rPr>
      <t>5868</t>
    </r>
    <r>
      <rPr>
        <sz val="14"/>
        <color indexed="8"/>
        <rFont val="仿宋_GB2312"/>
        <charset val="134"/>
      </rPr>
      <t>。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</si>
  <si>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）援疆援藏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</si>
  <si>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）城管体制调整支出基数补助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</si>
  <si>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）环保税上解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</si>
  <si>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）税务经费补助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</si>
  <si>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）城建税留成基数上解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</si>
  <si>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）教育经费补助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</si>
  <si>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）金融增值税上解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</si>
  <si>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）城建税、教育附加超收补助</t>
    </r>
  </si>
  <si>
    <r>
      <rPr>
        <sz val="14"/>
        <color indexed="8"/>
        <rFont val="仿宋_GB2312"/>
        <charset val="134"/>
      </rPr>
      <t>预计减收，较上年扣减</t>
    </r>
    <r>
      <rPr>
        <sz val="14"/>
        <color indexed="8"/>
        <rFont val="Times New Roman"/>
        <charset val="134"/>
      </rPr>
      <t>300</t>
    </r>
    <r>
      <rPr>
        <sz val="14"/>
        <color indexed="8"/>
        <rFont val="仿宋_GB2312"/>
        <charset val="134"/>
      </rPr>
      <t>万</t>
    </r>
  </si>
  <si>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仿宋_GB2312"/>
        <charset val="134"/>
      </rPr>
      <t>）教育附加上解</t>
    </r>
  </si>
  <si>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6</t>
    </r>
    <r>
      <rPr>
        <sz val="14"/>
        <color indexed="8"/>
        <rFont val="仿宋_GB2312"/>
        <charset val="134"/>
      </rPr>
      <t>）区划体制调整财力补助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</si>
  <si>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）耕地占用税上解</t>
    </r>
  </si>
  <si>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）其他补助</t>
    </r>
  </si>
  <si>
    <r>
      <rPr>
        <sz val="14"/>
        <color indexed="8"/>
        <rFont val="仿宋_GB2312"/>
        <charset val="134"/>
      </rPr>
      <t>烟草</t>
    </r>
    <r>
      <rPr>
        <sz val="14"/>
        <color indexed="8"/>
        <rFont val="Times New Roman"/>
        <charset val="134"/>
      </rPr>
      <t>512</t>
    </r>
    <r>
      <rPr>
        <sz val="14"/>
        <color indexed="8"/>
        <rFont val="仿宋_GB2312"/>
        <charset val="134"/>
      </rPr>
      <t>万元、欧科亿</t>
    </r>
    <r>
      <rPr>
        <sz val="14"/>
        <color indexed="8"/>
        <rFont val="Times New Roman"/>
        <charset val="134"/>
      </rPr>
      <t>264</t>
    </r>
    <r>
      <rPr>
        <sz val="14"/>
        <color indexed="8"/>
        <rFont val="仿宋_GB2312"/>
        <charset val="134"/>
      </rPr>
      <t>万元、中石化</t>
    </r>
    <r>
      <rPr>
        <sz val="14"/>
        <color indexed="8"/>
        <rFont val="Times New Roman"/>
        <charset val="134"/>
      </rPr>
      <t>142</t>
    </r>
    <r>
      <rPr>
        <sz val="14"/>
        <color indexed="8"/>
        <rFont val="仿宋_GB2312"/>
        <charset val="134"/>
      </rPr>
      <t>万元，二手房</t>
    </r>
    <r>
      <rPr>
        <sz val="14"/>
        <color indexed="8"/>
        <rFont val="Times New Roman"/>
        <charset val="134"/>
      </rPr>
      <t>1767</t>
    </r>
    <r>
      <rPr>
        <sz val="14"/>
        <color indexed="8"/>
        <rFont val="仿宋_GB2312"/>
        <charset val="134"/>
      </rPr>
      <t>万元，社区运转</t>
    </r>
    <r>
      <rPr>
        <sz val="14"/>
        <color indexed="8"/>
        <rFont val="Times New Roman"/>
        <charset val="134"/>
      </rPr>
      <t>45</t>
    </r>
    <r>
      <rPr>
        <sz val="14"/>
        <color indexed="8"/>
        <rFont val="仿宋_GB2312"/>
        <charset val="134"/>
      </rPr>
      <t>万元，基层医卫</t>
    </r>
    <r>
      <rPr>
        <sz val="14"/>
        <color indexed="8"/>
        <rFont val="Times New Roman"/>
        <charset val="134"/>
      </rPr>
      <t>31.3</t>
    </r>
    <r>
      <rPr>
        <sz val="14"/>
        <color indexed="8"/>
        <rFont val="仿宋_GB2312"/>
        <charset val="134"/>
      </rPr>
      <t>万元</t>
    </r>
    <r>
      <rPr>
        <sz val="14"/>
        <color indexed="8"/>
        <rFont val="Times New Roman"/>
        <charset val="134"/>
      </rPr>
      <t>,</t>
    </r>
    <r>
      <rPr>
        <sz val="14"/>
        <color indexed="8"/>
        <rFont val="仿宋_GB2312"/>
        <charset val="134"/>
      </rPr>
      <t>老年乡村医生</t>
    </r>
    <r>
      <rPr>
        <sz val="14"/>
        <color indexed="8"/>
        <rFont val="Times New Roman"/>
        <charset val="134"/>
      </rPr>
      <t>9.6</t>
    </r>
    <r>
      <rPr>
        <sz val="14"/>
        <color indexed="8"/>
        <rFont val="仿宋_GB2312"/>
        <charset val="134"/>
      </rPr>
      <t>万元，乡镇老放映员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万元</t>
    </r>
    <r>
      <rPr>
        <sz val="14"/>
        <color indexed="8"/>
        <rFont val="Times New Roman"/>
        <charset val="134"/>
      </rPr>
      <t>,</t>
    </r>
    <r>
      <rPr>
        <sz val="14"/>
        <color indexed="8"/>
        <rFont val="仿宋_GB2312"/>
        <charset val="134"/>
      </rPr>
      <t>民办代课老师困难补助</t>
    </r>
    <r>
      <rPr>
        <sz val="14"/>
        <color indexed="8"/>
        <rFont val="Times New Roman"/>
        <charset val="134"/>
      </rPr>
      <t>60</t>
    </r>
    <r>
      <rPr>
        <sz val="14"/>
        <color indexed="8"/>
        <rFont val="仿宋_GB2312"/>
        <charset val="134"/>
      </rPr>
      <t>万元，市场监管下放</t>
    </r>
    <r>
      <rPr>
        <sz val="14"/>
        <color indexed="8"/>
        <rFont val="Times New Roman"/>
        <charset val="134"/>
      </rPr>
      <t>2277</t>
    </r>
    <r>
      <rPr>
        <sz val="14"/>
        <color indexed="8"/>
        <rFont val="仿宋_GB2312"/>
        <charset val="134"/>
      </rPr>
      <t>万元</t>
    </r>
  </si>
  <si>
    <r>
      <rPr>
        <sz val="14"/>
        <color indexed="8"/>
        <rFont val="仿宋_GB2312"/>
        <charset val="134"/>
      </rPr>
      <t>（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）其他上解</t>
    </r>
  </si>
  <si>
    <r>
      <rPr>
        <b/>
        <sz val="14"/>
        <color indexed="8"/>
        <rFont val="仿宋_GB2312"/>
        <charset val="134"/>
      </rPr>
      <t>（三）非固定基数转移支付收入</t>
    </r>
  </si>
  <si>
    <r>
      <rPr>
        <b/>
        <sz val="14"/>
        <rFont val="仿宋_GB2312"/>
        <charset val="134"/>
      </rPr>
      <t>六、可用财力</t>
    </r>
  </si>
  <si>
    <t>附表2</t>
  </si>
  <si>
    <t>2020年新增政府一般债券预算安排明细表</t>
  </si>
  <si>
    <r>
      <rPr>
        <b/>
        <sz val="11"/>
        <color theme="1"/>
        <rFont val="仿宋_GB2312"/>
        <charset val="134"/>
      </rPr>
      <t>功能科目</t>
    </r>
  </si>
  <si>
    <r>
      <rPr>
        <b/>
        <sz val="11"/>
        <color theme="1"/>
        <rFont val="仿宋_GB2312"/>
        <charset val="134"/>
      </rPr>
      <t>摘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仿宋_GB2312"/>
        <charset val="134"/>
      </rPr>
      <t>要</t>
    </r>
  </si>
  <si>
    <r>
      <rPr>
        <b/>
        <sz val="11"/>
        <color theme="1"/>
        <rFont val="仿宋_GB2312"/>
        <charset val="134"/>
      </rPr>
      <t>金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仿宋_GB2312"/>
        <charset val="134"/>
      </rPr>
      <t>额</t>
    </r>
  </si>
  <si>
    <r>
      <rPr>
        <sz val="12"/>
        <color theme="1"/>
        <rFont val="仿宋_GB2312"/>
        <charset val="134"/>
      </rPr>
      <t>小街小巷建设提质</t>
    </r>
  </si>
  <si>
    <r>
      <rPr>
        <sz val="12"/>
        <color theme="1"/>
        <rFont val="Times New Roman"/>
        <charset val="134"/>
      </rPr>
      <t>2017.2018</t>
    </r>
    <r>
      <rPr>
        <sz val="12"/>
        <color theme="1"/>
        <rFont val="仿宋_GB2312"/>
        <charset val="134"/>
      </rPr>
      <t>年厕所革命项目</t>
    </r>
  </si>
  <si>
    <r>
      <rPr>
        <sz val="12"/>
        <color theme="1"/>
        <rFont val="仿宋_GB2312"/>
        <charset val="134"/>
      </rPr>
      <t>国有企业水电分离改造</t>
    </r>
  </si>
  <si>
    <r>
      <rPr>
        <sz val="12"/>
        <color theme="1"/>
        <rFont val="Times New Roman"/>
        <charset val="134"/>
      </rPr>
      <t>2016-2017</t>
    </r>
    <r>
      <rPr>
        <sz val="12"/>
        <color theme="1"/>
        <rFont val="仿宋_GB2312"/>
        <charset val="134"/>
      </rPr>
      <t>年无物业管理小区基础设施</t>
    </r>
  </si>
  <si>
    <r>
      <rPr>
        <sz val="12"/>
        <color theme="1"/>
        <rFont val="仿宋_GB2312"/>
        <charset val="134"/>
      </rPr>
      <t>家庭餐厨油烟净化</t>
    </r>
  </si>
  <si>
    <r>
      <rPr>
        <sz val="12"/>
        <color theme="1"/>
        <rFont val="Times New Roman"/>
        <charset val="134"/>
      </rPr>
      <t>2017-2019</t>
    </r>
    <r>
      <rPr>
        <sz val="12"/>
        <color theme="1"/>
        <rFont val="仿宋_GB2312"/>
        <charset val="134"/>
      </rPr>
      <t>年老旧小区</t>
    </r>
  </si>
  <si>
    <r>
      <rPr>
        <sz val="12"/>
        <color theme="1"/>
        <rFont val="仿宋_GB2312"/>
        <charset val="134"/>
      </rPr>
      <t>白关消防站</t>
    </r>
  </si>
  <si>
    <r>
      <rPr>
        <sz val="12"/>
        <color theme="1"/>
        <rFont val="仿宋_GB2312"/>
        <charset val="134"/>
      </rPr>
      <t>河东风光带取水工程</t>
    </r>
  </si>
  <si>
    <r>
      <rPr>
        <sz val="12"/>
        <color theme="1"/>
        <rFont val="Times New Roman"/>
        <charset val="134"/>
      </rPr>
      <t>2008-2016</t>
    </r>
    <r>
      <rPr>
        <sz val="12"/>
        <color theme="1"/>
        <rFont val="仿宋_GB2312"/>
        <charset val="134"/>
      </rPr>
      <t>年项目区投区建项目工程尾款</t>
    </r>
  </si>
  <si>
    <r>
      <rPr>
        <sz val="12"/>
        <color theme="1"/>
        <rFont val="仿宋_GB2312"/>
        <charset val="134"/>
      </rPr>
      <t>枫溪大道百江花园段绿化提质改造工程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</si>
  <si>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仿宋_GB2312"/>
        <charset val="134"/>
      </rPr>
      <t>城乡道路路灯改造工程</t>
    </r>
  </si>
  <si>
    <r>
      <rPr>
        <sz val="12"/>
        <color theme="1"/>
        <rFont val="仿宋_GB2312"/>
        <charset val="134"/>
      </rPr>
      <t>基础设施提质改造工程</t>
    </r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</si>
  <si>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仿宋_GB2312"/>
        <charset val="134"/>
      </rPr>
      <t>年地质灾害治理</t>
    </r>
  </si>
  <si>
    <r>
      <rPr>
        <sz val="12"/>
        <color theme="1"/>
        <rFont val="Times New Roman"/>
        <charset val="134"/>
      </rPr>
      <t>2018-2020</t>
    </r>
    <r>
      <rPr>
        <sz val="12"/>
        <color theme="1"/>
        <rFont val="仿宋_GB2312"/>
        <charset val="134"/>
      </rPr>
      <t>年自然村通水泥路项目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</si>
  <si>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年农村公路建设项目</t>
    </r>
  </si>
  <si>
    <r>
      <rPr>
        <sz val="12"/>
        <color theme="1"/>
        <rFont val="仿宋_GB2312"/>
        <charset val="134"/>
      </rPr>
      <t>枫溪学校建设项目</t>
    </r>
  </si>
  <si>
    <r>
      <rPr>
        <sz val="12"/>
        <color theme="1"/>
        <rFont val="仿宋_GB2312"/>
        <charset val="134"/>
      </rPr>
      <t>电子技校建设项目</t>
    </r>
  </si>
  <si>
    <r>
      <rPr>
        <sz val="12"/>
        <color theme="1"/>
        <rFont val="仿宋_GB2312"/>
        <charset val="134"/>
      </rPr>
      <t>大京水库安全鉴定</t>
    </r>
  </si>
  <si>
    <r>
      <rPr>
        <sz val="12"/>
        <color theme="1"/>
        <rFont val="仿宋_GB2312"/>
        <charset val="134"/>
      </rPr>
      <t>大京水库渠道项目前期费用</t>
    </r>
  </si>
  <si>
    <r>
      <rPr>
        <sz val="12"/>
        <color theme="1"/>
        <rFont val="仿宋_GB2312"/>
        <charset val="134"/>
      </rPr>
      <t>选青村渡槽拆除工程</t>
    </r>
  </si>
  <si>
    <r>
      <rPr>
        <sz val="12"/>
        <color theme="1"/>
        <rFont val="仿宋_GB2312"/>
        <charset val="134"/>
      </rPr>
      <t>大京水厂管网延伸工程和并网工程</t>
    </r>
  </si>
  <si>
    <r>
      <rPr>
        <sz val="12"/>
        <color theme="1"/>
        <rFont val="仿宋_GB2312"/>
        <charset val="134"/>
      </rPr>
      <t>水毁修复工程</t>
    </r>
  </si>
  <si>
    <r>
      <rPr>
        <sz val="12"/>
        <color theme="1"/>
        <rFont val="仿宋_GB2312"/>
        <charset val="134"/>
      </rPr>
      <t>大京集中供水工程</t>
    </r>
  </si>
  <si>
    <r>
      <rPr>
        <sz val="12"/>
        <color theme="1"/>
        <rFont val="仿宋_GB2312"/>
        <charset val="134"/>
      </rPr>
      <t>小农水建设</t>
    </r>
  </si>
  <si>
    <r>
      <rPr>
        <sz val="12"/>
        <color theme="1"/>
        <rFont val="仿宋_GB2312"/>
        <charset val="134"/>
      </rPr>
      <t>白关镇卦石村蔬菜大棚建设</t>
    </r>
  </si>
  <si>
    <r>
      <rPr>
        <sz val="12"/>
        <color theme="1"/>
        <rFont val="仿宋_GB2312"/>
        <charset val="134"/>
      </rPr>
      <t>白关镇卦石村文化提质工程</t>
    </r>
  </si>
  <si>
    <r>
      <rPr>
        <sz val="12"/>
        <color theme="1"/>
        <rFont val="仿宋_GB2312"/>
        <charset val="134"/>
      </rPr>
      <t>白关镇楠木山村生活污水处理工程</t>
    </r>
  </si>
  <si>
    <r>
      <rPr>
        <sz val="12"/>
        <color theme="1"/>
        <rFont val="仿宋_GB2312"/>
        <charset val="134"/>
      </rPr>
      <t>白关镇卦石、楠木山乡村大舞台</t>
    </r>
  </si>
  <si>
    <r>
      <rPr>
        <sz val="12"/>
        <color theme="1"/>
        <rFont val="仿宋_GB2312"/>
        <charset val="134"/>
      </rPr>
      <t>白关镇东山村丝瓜基地道路油化</t>
    </r>
  </si>
  <si>
    <r>
      <rPr>
        <sz val="12"/>
        <color theme="1"/>
        <rFont val="仿宋_GB2312"/>
        <charset val="134"/>
      </rPr>
      <t>白关镇石湾、东山、岭水、云山新建公交驿站</t>
    </r>
  </si>
  <si>
    <r>
      <rPr>
        <sz val="12"/>
        <color theme="1"/>
        <rFont val="仿宋_GB2312"/>
        <charset val="134"/>
      </rPr>
      <t>南郊垃圾场搬迁项目</t>
    </r>
  </si>
  <si>
    <r>
      <rPr>
        <sz val="12"/>
        <color theme="1"/>
        <rFont val="仿宋_GB2312"/>
        <charset val="134"/>
      </rPr>
      <t>老枫溪港黑臭水体治理工程</t>
    </r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</si>
  <si>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仿宋_GB2312"/>
        <charset val="134"/>
      </rPr>
      <t>年小街小巷</t>
    </r>
  </si>
  <si>
    <r>
      <rPr>
        <sz val="12"/>
        <color theme="1"/>
        <rFont val="仿宋_GB2312"/>
        <charset val="134"/>
      </rPr>
      <t>翠塘黑臭水体</t>
    </r>
  </si>
  <si>
    <r>
      <rPr>
        <sz val="12"/>
        <color theme="1"/>
        <rFont val="仿宋_GB2312"/>
        <charset val="134"/>
      </rPr>
      <t>雨污分流</t>
    </r>
  </si>
  <si>
    <r>
      <rPr>
        <sz val="12"/>
        <color theme="1"/>
        <rFont val="仿宋_GB2312"/>
        <charset val="134"/>
      </rPr>
      <t>曹塘坝排水渠改造及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个城市易涝点整治工程</t>
    </r>
  </si>
  <si>
    <r>
      <rPr>
        <b/>
        <sz val="11"/>
        <color theme="1"/>
        <rFont val="仿宋_GB2312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仿宋_GB2312"/>
        <charset val="134"/>
      </rPr>
      <t>计</t>
    </r>
    <r>
      <rPr>
        <b/>
        <sz val="11"/>
        <color theme="1"/>
        <rFont val="Times New Roman"/>
        <charset val="134"/>
      </rPr>
      <t xml:space="preserve">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</si>
</sst>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黑体"/>
      <charset val="134"/>
    </font>
    <font>
      <sz val="22"/>
      <name val="方正小标宋_GBK"/>
      <charset val="134"/>
    </font>
    <font>
      <sz val="12"/>
      <color indexed="8"/>
      <name val="仿宋_GB2312"/>
      <charset val="134"/>
    </font>
    <font>
      <b/>
      <sz val="14"/>
      <color indexed="8"/>
      <name val="Times New Roman"/>
      <charset val="134"/>
    </font>
    <font>
      <b/>
      <sz val="16"/>
      <color indexed="8"/>
      <name val="黑体"/>
      <charset val="134"/>
    </font>
    <font>
      <sz val="14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sz val="14"/>
      <color rgb="FFC00000"/>
      <name val="Times New Roman"/>
      <charset val="134"/>
    </font>
    <font>
      <b/>
      <sz val="14"/>
      <name val="Times New Roman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ahoma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42" fillId="11" borderId="6" applyNumberFormat="0" applyAlignment="0" applyProtection="0">
      <alignment vertical="center"/>
    </xf>
    <xf numFmtId="0" fontId="43" fillId="24" borderId="12" applyNumberFormat="0" applyAlignment="0" applyProtection="0">
      <alignment vertical="center"/>
    </xf>
    <xf numFmtId="0" fontId="44" fillId="0" borderId="0">
      <protection locked="0"/>
    </xf>
    <xf numFmtId="0" fontId="26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5" fillId="6" borderId="0" applyProtection="0">
      <alignment vertical="center"/>
    </xf>
    <xf numFmtId="0" fontId="47" fillId="0" borderId="0">
      <protection locked="0"/>
    </xf>
    <xf numFmtId="0" fontId="26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33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33" fillId="0" borderId="0"/>
    <xf numFmtId="0" fontId="49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6" applyNumberFormat="1" applyFont="1" applyFill="1" applyBorder="1" applyAlignment="1"/>
    <xf numFmtId="0" fontId="10" fillId="0" borderId="0" xfId="6" applyNumberFormat="1" applyFont="1" applyFill="1" applyBorder="1" applyAlignment="1"/>
    <xf numFmtId="0" fontId="11" fillId="0" borderId="0" xfId="6" applyNumberFormat="1" applyFont="1" applyFill="1" applyBorder="1" applyAlignment="1"/>
    <xf numFmtId="0" fontId="11" fillId="0" borderId="0" xfId="6" applyNumberFormat="1" applyFont="1" applyFill="1" applyBorder="1" applyAlignment="1">
      <alignment horizontal="center" vertical="center"/>
    </xf>
    <xf numFmtId="0" fontId="11" fillId="0" borderId="0" xfId="6" applyNumberFormat="1" applyFont="1" applyFill="1" applyBorder="1" applyAlignment="1">
      <alignment vertical="center" wrapText="1"/>
    </xf>
    <xf numFmtId="0" fontId="12" fillId="0" borderId="0" xfId="6" applyNumberFormat="1" applyFont="1" applyFill="1" applyBorder="1" applyAlignment="1"/>
    <xf numFmtId="0" fontId="13" fillId="0" borderId="0" xfId="0" applyFont="1" applyFill="1" applyAlignment="1" applyProtection="1">
      <alignment horizontal="center" vertical="center"/>
      <protection locked="0"/>
    </xf>
    <xf numFmtId="0" fontId="11" fillId="0" borderId="0" xfId="38" applyNumberFormat="1" applyFont="1" applyFill="1" applyBorder="1" applyAlignment="1"/>
    <xf numFmtId="0" fontId="11" fillId="0" borderId="0" xfId="38" applyNumberFormat="1" applyFont="1" applyFill="1" applyBorder="1" applyAlignment="1">
      <alignment horizontal="center" vertical="center"/>
    </xf>
    <xf numFmtId="0" fontId="14" fillId="0" borderId="0" xfId="6" applyNumberFormat="1" applyFont="1" applyFill="1" applyBorder="1" applyAlignment="1"/>
    <xf numFmtId="0" fontId="15" fillId="0" borderId="1" xfId="38" applyNumberFormat="1" applyFont="1" applyFill="1" applyBorder="1" applyAlignment="1">
      <alignment horizontal="center" vertical="center"/>
    </xf>
    <xf numFmtId="0" fontId="16" fillId="0" borderId="1" xfId="38" applyNumberFormat="1" applyFont="1" applyFill="1" applyBorder="1" applyAlignment="1">
      <alignment horizontal="center" vertical="center"/>
    </xf>
    <xf numFmtId="0" fontId="15" fillId="0" borderId="1" xfId="38" applyNumberFormat="1" applyFont="1" applyFill="1" applyBorder="1" applyAlignment="1">
      <alignment vertical="center" wrapText="1"/>
    </xf>
    <xf numFmtId="176" fontId="17" fillId="0" borderId="1" xfId="38" applyNumberFormat="1" applyFont="1" applyFill="1" applyBorder="1" applyAlignment="1">
      <alignment horizontal="center" vertical="center" wrapText="1"/>
    </xf>
    <xf numFmtId="176" fontId="17" fillId="0" borderId="1" xfId="38" applyNumberFormat="1" applyFont="1" applyFill="1" applyBorder="1" applyAlignment="1">
      <alignment horizontal="left" vertical="center" wrapText="1"/>
    </xf>
    <xf numFmtId="0" fontId="15" fillId="2" borderId="5" xfId="38" applyNumberFormat="1" applyFont="1" applyFill="1" applyBorder="1" applyAlignment="1">
      <alignment vertical="center" wrapText="1"/>
    </xf>
    <xf numFmtId="176" fontId="17" fillId="2" borderId="1" xfId="38" applyNumberFormat="1" applyFont="1" applyFill="1" applyBorder="1" applyAlignment="1">
      <alignment horizontal="center" vertical="center" wrapText="1"/>
    </xf>
    <xf numFmtId="176" fontId="18" fillId="0" borderId="1" xfId="38" applyNumberFormat="1" applyFont="1" applyFill="1" applyBorder="1" applyAlignment="1">
      <alignment horizontal="left" vertical="center" wrapText="1"/>
    </xf>
    <xf numFmtId="0" fontId="17" fillId="0" borderId="1" xfId="38" applyNumberFormat="1" applyFont="1" applyFill="1" applyBorder="1" applyAlignment="1">
      <alignment vertical="center" wrapText="1"/>
    </xf>
    <xf numFmtId="176" fontId="19" fillId="0" borderId="1" xfId="38" applyNumberFormat="1" applyFont="1" applyFill="1" applyBorder="1" applyAlignment="1">
      <alignment horizontal="left" vertical="center" wrapText="1"/>
    </xf>
    <xf numFmtId="0" fontId="17" fillId="2" borderId="5" xfId="38" applyNumberFormat="1" applyFont="1" applyFill="1" applyBorder="1" applyAlignment="1">
      <alignment vertical="center" wrapText="1"/>
    </xf>
    <xf numFmtId="176" fontId="20" fillId="0" borderId="1" xfId="38" applyNumberFormat="1" applyFont="1" applyFill="1" applyBorder="1" applyAlignment="1">
      <alignment horizontal="left" vertical="center" wrapText="1"/>
    </xf>
    <xf numFmtId="0" fontId="15" fillId="0" borderId="5" xfId="38" applyNumberFormat="1" applyFont="1" applyFill="1" applyBorder="1" applyAlignment="1">
      <alignment vertical="center" wrapText="1"/>
    </xf>
    <xf numFmtId="176" fontId="17" fillId="0" borderId="4" xfId="38" applyNumberFormat="1" applyFont="1" applyFill="1" applyBorder="1" applyAlignment="1">
      <alignment horizontal="center" vertical="center" wrapText="1"/>
    </xf>
    <xf numFmtId="0" fontId="17" fillId="0" borderId="5" xfId="38" applyNumberFormat="1" applyFont="1" applyFill="1" applyBorder="1" applyAlignment="1">
      <alignment vertical="center" wrapText="1"/>
    </xf>
    <xf numFmtId="176" fontId="21" fillId="0" borderId="1" xfId="38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49" fontId="17" fillId="2" borderId="1" xfId="49" applyNumberFormat="1" applyFont="1" applyFill="1" applyBorder="1" applyAlignment="1">
      <alignment horizontal="left" vertical="center" wrapText="1" shrinkToFit="1"/>
    </xf>
    <xf numFmtId="0" fontId="17" fillId="2" borderId="1" xfId="38" applyNumberFormat="1" applyFont="1" applyFill="1" applyBorder="1" applyAlignment="1">
      <alignment vertical="center"/>
    </xf>
    <xf numFmtId="0" fontId="22" fillId="0" borderId="1" xfId="0" applyNumberFormat="1" applyFont="1" applyFill="1" applyBorder="1" applyAlignment="1">
      <alignment vertical="center" wrapText="1"/>
    </xf>
    <xf numFmtId="176" fontId="23" fillId="0" borderId="1" xfId="38" applyNumberFormat="1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强调文字颜色 5 2 4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2010年市级、全市财政收支平衡表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4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好_2006年27重庆_财力性转移支付2010年预算参考数 2 4" xfId="38"/>
    <cellStyle name="常规 4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差_卫生(按照总人口测算）—20080416_民生政策最低支出需求_财力性转移支付2010年预算参考数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7" xfId="55"/>
    <cellStyle name="常规_Sheet1" xfId="56"/>
    <cellStyle name="常规_全省收入" xfId="57"/>
  </cellStyles>
  <dxfs count="1">
    <dxf>
      <font>
        <b val="0"/>
        <i val="0"/>
        <strike val="0"/>
        <u val="none"/>
        <sz val="11"/>
        <color indexed="8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472;&#39062;&#33459;\&#38472;&#39062;&#33459;\&#32467;&#31639;&#21333;\2018\&#31532;&#19977;&#2742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2015&#24180;&#36164;&#26009;\&#22320;&#26041;&#25919;&#24220;&#20538;&#21048;\9.18-&#20538;&#21153;&#25968;&#25454;&#20998;&#26512;\Documents%20and%20Settings\Administrator\Application%20Data\Microsoft\Excel\&#19977;&#26041;&#23545;&#36134;&#21333;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472;&#39062;&#33459;\&#38472;&#39062;&#33459;\&#32467;&#31639;&#21333;\2018\&#31532;&#19977;&#27425;\POWER%20ASSUMPTION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&#20219;&#34183;\&#24037;&#20316;\2007&#24180;\&#35760;&#24080;\2007&#24180;&#35760;&#2408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国家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13 铁路配件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四月份月报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基础编码"/>
      <sheetName val="C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中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调用表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中央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P101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showZeros="0" view="pageBreakPreview" zoomScale="70" zoomScaleNormal="85" topLeftCell="A13" workbookViewId="0">
      <selection activeCell="L9" sqref="L9"/>
    </sheetView>
  </sheetViews>
  <sheetFormatPr defaultColWidth="8.87962962962963" defaultRowHeight="14.25" customHeight="1" outlineLevelCol="7"/>
  <cols>
    <col min="1" max="1" width="35.2962962962963" style="24" customWidth="1"/>
    <col min="2" max="3" width="11.8888888888889" style="25" customWidth="1"/>
    <col min="4" max="4" width="67.75" style="25" hidden="1" customWidth="1"/>
    <col min="5" max="5" width="32.9351851851852" style="26" customWidth="1"/>
    <col min="6" max="7" width="12.2777777777778" style="24" customWidth="1"/>
    <col min="8" max="8" width="64.6296296296296" style="25" hidden="1" customWidth="1"/>
    <col min="9" max="255" width="9" style="24"/>
    <col min="256" max="16384" width="8.87962962962963" style="24"/>
  </cols>
  <sheetData>
    <row r="1" ht="30" customHeight="1" spans="1:1">
      <c r="A1" s="27" t="s">
        <v>0</v>
      </c>
    </row>
    <row r="2" ht="45" customHeight="1" spans="1:8">
      <c r="A2" s="28" t="s">
        <v>1</v>
      </c>
      <c r="B2" s="28"/>
      <c r="C2" s="28"/>
      <c r="D2" s="28"/>
      <c r="E2" s="28"/>
      <c r="F2" s="28"/>
      <c r="G2" s="28"/>
      <c r="H2" s="28"/>
    </row>
    <row r="3" ht="15.95" customHeight="1" spans="1:8">
      <c r="A3" s="29"/>
      <c r="B3" s="30"/>
      <c r="C3" s="30"/>
      <c r="D3" s="30"/>
      <c r="G3" s="31" t="s">
        <v>2</v>
      </c>
      <c r="H3" s="30" t="s">
        <v>2</v>
      </c>
    </row>
    <row r="4" s="22" customFormat="1" ht="33.95" customHeight="1" spans="1:8">
      <c r="A4" s="32" t="s">
        <v>3</v>
      </c>
      <c r="B4" s="32" t="s">
        <v>4</v>
      </c>
      <c r="C4" s="32" t="s">
        <v>5</v>
      </c>
      <c r="D4" s="32" t="s">
        <v>6</v>
      </c>
      <c r="E4" s="32" t="s">
        <v>3</v>
      </c>
      <c r="F4" s="32" t="s">
        <v>4</v>
      </c>
      <c r="G4" s="32" t="s">
        <v>5</v>
      </c>
      <c r="H4" s="33" t="s">
        <v>7</v>
      </c>
    </row>
    <row r="5" s="23" customFormat="1" ht="33.95" customHeight="1" spans="1:8">
      <c r="A5" s="34" t="s">
        <v>8</v>
      </c>
      <c r="B5" s="35">
        <f>B6+B7</f>
        <v>50004</v>
      </c>
      <c r="C5" s="35">
        <f>C6+C7</f>
        <v>50004</v>
      </c>
      <c r="D5" s="36" t="s">
        <v>9</v>
      </c>
      <c r="E5" s="37" t="s">
        <v>10</v>
      </c>
      <c r="F5" s="38"/>
      <c r="G5" s="38">
        <v>12607</v>
      </c>
      <c r="H5" s="39"/>
    </row>
    <row r="6" s="23" customFormat="1" ht="33.95" customHeight="1" spans="1:8">
      <c r="A6" s="40" t="s">
        <v>11</v>
      </c>
      <c r="B6" s="35">
        <v>35467</v>
      </c>
      <c r="C6" s="35">
        <v>35467</v>
      </c>
      <c r="D6" s="36"/>
      <c r="E6" s="37" t="s">
        <v>12</v>
      </c>
      <c r="F6" s="38">
        <f>F7+F10</f>
        <v>46558</v>
      </c>
      <c r="G6" s="38">
        <f>G7+G10</f>
        <v>40809</v>
      </c>
      <c r="H6" s="39"/>
    </row>
    <row r="7" s="23" customFormat="1" ht="33.95" customHeight="1" spans="1:8">
      <c r="A7" s="40" t="s">
        <v>13</v>
      </c>
      <c r="B7" s="35">
        <v>14537</v>
      </c>
      <c r="C7" s="35">
        <v>14537</v>
      </c>
      <c r="D7" s="41" t="s">
        <v>14</v>
      </c>
      <c r="E7" s="42" t="s">
        <v>15</v>
      </c>
      <c r="F7" s="38">
        <v>46558</v>
      </c>
      <c r="G7" s="38">
        <v>40809</v>
      </c>
      <c r="H7" s="43" t="s">
        <v>16</v>
      </c>
    </row>
    <row r="8" s="23" customFormat="1" ht="33.95" customHeight="1" spans="1:8">
      <c r="A8" s="34" t="s">
        <v>17</v>
      </c>
      <c r="B8" s="35">
        <f>B9+B13+B29</f>
        <v>63139</v>
      </c>
      <c r="C8" s="35">
        <f>C9+C13+C29</f>
        <v>85177</v>
      </c>
      <c r="D8" s="36"/>
      <c r="E8" s="42" t="s">
        <v>18</v>
      </c>
      <c r="F8" s="38"/>
      <c r="G8" s="38"/>
      <c r="H8" s="39"/>
    </row>
    <row r="9" s="23" customFormat="1" ht="33.95" customHeight="1" spans="1:8">
      <c r="A9" s="34" t="s">
        <v>19</v>
      </c>
      <c r="B9" s="35">
        <f>SUM(B10:B12)</f>
        <v>5292</v>
      </c>
      <c r="C9" s="35">
        <f>SUM(C10:C12)</f>
        <v>5292</v>
      </c>
      <c r="D9" s="36"/>
      <c r="E9" s="42" t="s">
        <v>20</v>
      </c>
      <c r="F9" s="38"/>
      <c r="G9" s="38"/>
      <c r="H9" s="39"/>
    </row>
    <row r="10" s="23" customFormat="1" ht="33.95" customHeight="1" spans="1:8">
      <c r="A10" s="40" t="s">
        <v>21</v>
      </c>
      <c r="B10" s="35">
        <v>2068</v>
      </c>
      <c r="C10" s="35">
        <v>2068</v>
      </c>
      <c r="D10" s="36"/>
      <c r="E10" s="42" t="s">
        <v>22</v>
      </c>
      <c r="F10" s="38"/>
      <c r="G10" s="38"/>
      <c r="H10" s="39"/>
    </row>
    <row r="11" s="23" customFormat="1" ht="33.95" customHeight="1" spans="1:8">
      <c r="A11" s="40" t="s">
        <v>23</v>
      </c>
      <c r="B11" s="35">
        <v>182</v>
      </c>
      <c r="C11" s="35">
        <v>182</v>
      </c>
      <c r="D11" s="36"/>
      <c r="E11" s="44" t="s">
        <v>24</v>
      </c>
      <c r="F11" s="45">
        <f>SUM(F12:F13)</f>
        <v>11466</v>
      </c>
      <c r="G11" s="35">
        <f>SUM(G12:G13)</f>
        <v>11466</v>
      </c>
      <c r="H11" s="39"/>
    </row>
    <row r="12" s="23" customFormat="1" ht="33.95" customHeight="1" spans="1:8">
      <c r="A12" s="40" t="s">
        <v>25</v>
      </c>
      <c r="B12" s="35">
        <v>3042</v>
      </c>
      <c r="C12" s="35">
        <v>3042</v>
      </c>
      <c r="D12" s="36" t="s">
        <v>26</v>
      </c>
      <c r="E12" s="46" t="s">
        <v>27</v>
      </c>
      <c r="F12" s="45">
        <v>98</v>
      </c>
      <c r="G12" s="35">
        <v>98</v>
      </c>
      <c r="H12" s="39"/>
    </row>
    <row r="13" s="23" customFormat="1" ht="33.95" customHeight="1" spans="1:8">
      <c r="A13" s="34" t="s">
        <v>28</v>
      </c>
      <c r="B13" s="35">
        <f>SUM(B14:B21)</f>
        <v>35659</v>
      </c>
      <c r="C13" s="35">
        <f>SUM(C14:C21)</f>
        <v>43620</v>
      </c>
      <c r="D13" s="36"/>
      <c r="E13" s="46" t="s">
        <v>29</v>
      </c>
      <c r="F13" s="45">
        <f>F14+F21</f>
        <v>11368</v>
      </c>
      <c r="G13" s="35">
        <f>G14+G21</f>
        <v>11368</v>
      </c>
      <c r="H13" s="39"/>
    </row>
    <row r="14" s="23" customFormat="1" ht="33.95" customHeight="1" spans="1:8">
      <c r="A14" s="40" t="s">
        <v>30</v>
      </c>
      <c r="B14" s="35"/>
      <c r="C14" s="35"/>
      <c r="D14" s="36"/>
      <c r="E14" s="46" t="s">
        <v>31</v>
      </c>
      <c r="F14" s="45">
        <f>SUM(F15:F20)</f>
        <v>943</v>
      </c>
      <c r="G14" s="35">
        <f>SUM(G15:G20)</f>
        <v>943</v>
      </c>
      <c r="H14" s="39"/>
    </row>
    <row r="15" s="23" customFormat="1" ht="33.95" customHeight="1" spans="1:8">
      <c r="A15" s="40" t="s">
        <v>32</v>
      </c>
      <c r="B15" s="35">
        <v>4054</v>
      </c>
      <c r="C15" s="47">
        <f>4319+3858+446</f>
        <v>8623</v>
      </c>
      <c r="D15" s="36" t="s">
        <v>33</v>
      </c>
      <c r="E15" s="48" t="s">
        <v>34</v>
      </c>
      <c r="F15" s="49">
        <v>5</v>
      </c>
      <c r="G15" s="49">
        <v>5</v>
      </c>
      <c r="H15" s="39"/>
    </row>
    <row r="16" s="23" customFormat="1" ht="33.95" customHeight="1" spans="1:8">
      <c r="A16" s="40" t="s">
        <v>35</v>
      </c>
      <c r="B16" s="35">
        <v>1122</v>
      </c>
      <c r="C16" s="47">
        <f>1122+8782+571</f>
        <v>10475</v>
      </c>
      <c r="D16" s="36" t="s">
        <v>36</v>
      </c>
      <c r="E16" s="48" t="s">
        <v>37</v>
      </c>
      <c r="F16" s="49">
        <v>18</v>
      </c>
      <c r="G16" s="49">
        <v>18</v>
      </c>
      <c r="H16" s="39"/>
    </row>
    <row r="17" s="23" customFormat="1" ht="33.95" customHeight="1" spans="1:8">
      <c r="A17" s="40" t="s">
        <v>38</v>
      </c>
      <c r="B17" s="35">
        <v>2</v>
      </c>
      <c r="C17" s="35">
        <v>2</v>
      </c>
      <c r="D17" s="36" t="s">
        <v>39</v>
      </c>
      <c r="E17" s="48" t="s">
        <v>40</v>
      </c>
      <c r="F17" s="49">
        <v>8</v>
      </c>
      <c r="G17" s="49">
        <v>8</v>
      </c>
      <c r="H17" s="39"/>
    </row>
    <row r="18" s="23" customFormat="1" ht="33.95" customHeight="1" spans="1:8">
      <c r="A18" s="40" t="s">
        <v>41</v>
      </c>
      <c r="B18" s="35">
        <v>1626</v>
      </c>
      <c r="C18" s="35">
        <v>1626</v>
      </c>
      <c r="D18" s="36"/>
      <c r="E18" s="48" t="s">
        <v>42</v>
      </c>
      <c r="F18" s="49">
        <v>526</v>
      </c>
      <c r="G18" s="49">
        <v>526</v>
      </c>
      <c r="H18" s="39"/>
    </row>
    <row r="19" s="23" customFormat="1" ht="33.95" customHeight="1" spans="1:8">
      <c r="A19" s="50" t="s">
        <v>43</v>
      </c>
      <c r="B19" s="35">
        <v>12</v>
      </c>
      <c r="C19" s="35">
        <v>12</v>
      </c>
      <c r="D19" s="36" t="s">
        <v>44</v>
      </c>
      <c r="E19" s="48" t="s">
        <v>45</v>
      </c>
      <c r="F19" s="49">
        <v>3</v>
      </c>
      <c r="G19" s="49">
        <v>3</v>
      </c>
      <c r="H19" s="39"/>
    </row>
    <row r="20" s="23" customFormat="1" ht="33.95" customHeight="1" spans="1:8">
      <c r="A20" s="51" t="s">
        <v>46</v>
      </c>
      <c r="B20" s="35">
        <v>2021</v>
      </c>
      <c r="C20" s="35">
        <v>2021</v>
      </c>
      <c r="D20" s="36" t="s">
        <v>47</v>
      </c>
      <c r="E20" s="48" t="s">
        <v>48</v>
      </c>
      <c r="F20" s="49">
        <v>383</v>
      </c>
      <c r="G20" s="49">
        <v>383</v>
      </c>
      <c r="H20" s="39"/>
    </row>
    <row r="21" s="23" customFormat="1" ht="33.95" customHeight="1" spans="1:8">
      <c r="A21" s="40" t="s">
        <v>49</v>
      </c>
      <c r="B21" s="35">
        <f t="shared" ref="B21:G21" si="0">SUM(B22:B28)</f>
        <v>26822</v>
      </c>
      <c r="C21" s="35">
        <f t="shared" si="0"/>
        <v>20861</v>
      </c>
      <c r="D21" s="36"/>
      <c r="E21" s="46" t="s">
        <v>50</v>
      </c>
      <c r="F21" s="49">
        <f t="shared" si="0"/>
        <v>10425</v>
      </c>
      <c r="G21" s="49">
        <f t="shared" si="0"/>
        <v>10425</v>
      </c>
      <c r="H21" s="39"/>
    </row>
    <row r="22" s="23" customFormat="1" ht="33.95" customHeight="1" spans="1:8">
      <c r="A22" s="40" t="s">
        <v>51</v>
      </c>
      <c r="B22" s="35">
        <v>14478</v>
      </c>
      <c r="C22" s="47">
        <f>14325-5868+260</f>
        <v>8717</v>
      </c>
      <c r="D22" s="36" t="s">
        <v>52</v>
      </c>
      <c r="E22" s="48" t="s">
        <v>53</v>
      </c>
      <c r="F22" s="49">
        <v>162</v>
      </c>
      <c r="G22" s="49">
        <v>162</v>
      </c>
      <c r="H22" s="39"/>
    </row>
    <row r="23" s="23" customFormat="1" ht="33.95" customHeight="1" spans="1:8">
      <c r="A23" s="48" t="s">
        <v>54</v>
      </c>
      <c r="B23" s="35">
        <v>1358</v>
      </c>
      <c r="C23" s="35">
        <v>1358</v>
      </c>
      <c r="D23" s="36"/>
      <c r="E23" s="48" t="s">
        <v>55</v>
      </c>
      <c r="F23" s="49">
        <v>56</v>
      </c>
      <c r="G23" s="49">
        <v>56</v>
      </c>
      <c r="H23" s="39"/>
    </row>
    <row r="24" s="23" customFormat="1" ht="33.95" customHeight="1" spans="1:8">
      <c r="A24" s="48" t="s">
        <v>56</v>
      </c>
      <c r="B24" s="35">
        <v>515</v>
      </c>
      <c r="C24" s="35">
        <v>515</v>
      </c>
      <c r="D24" s="36"/>
      <c r="E24" s="48" t="s">
        <v>57</v>
      </c>
      <c r="F24" s="49">
        <v>3500</v>
      </c>
      <c r="G24" s="49">
        <v>3500</v>
      </c>
      <c r="H24" s="39"/>
    </row>
    <row r="25" s="23" customFormat="1" ht="33.95" customHeight="1" spans="1:8">
      <c r="A25" s="48" t="s">
        <v>58</v>
      </c>
      <c r="B25" s="35">
        <v>2509</v>
      </c>
      <c r="C25" s="35">
        <v>2509</v>
      </c>
      <c r="D25" s="36"/>
      <c r="E25" s="48" t="s">
        <v>59</v>
      </c>
      <c r="F25" s="49">
        <v>1120</v>
      </c>
      <c r="G25" s="49">
        <v>1120</v>
      </c>
      <c r="H25" s="39"/>
    </row>
    <row r="26" s="23" customFormat="1" ht="33.95" customHeight="1" spans="1:8">
      <c r="A26" s="48" t="s">
        <v>60</v>
      </c>
      <c r="B26" s="35">
        <v>1200</v>
      </c>
      <c r="C26" s="47">
        <v>1000</v>
      </c>
      <c r="D26" s="36" t="s">
        <v>61</v>
      </c>
      <c r="E26" s="46" t="s">
        <v>62</v>
      </c>
      <c r="F26" s="45"/>
      <c r="G26" s="35"/>
      <c r="H26" s="39"/>
    </row>
    <row r="27" s="23" customFormat="1" ht="33.95" customHeight="1" spans="1:8">
      <c r="A27" s="40" t="s">
        <v>63</v>
      </c>
      <c r="B27" s="35">
        <v>1651</v>
      </c>
      <c r="C27" s="35">
        <v>1651</v>
      </c>
      <c r="D27" s="36"/>
      <c r="E27" s="48" t="s">
        <v>64</v>
      </c>
      <c r="F27" s="45">
        <v>187</v>
      </c>
      <c r="G27" s="35">
        <v>187</v>
      </c>
      <c r="H27" s="39"/>
    </row>
    <row r="28" ht="39.95" customHeight="1" spans="1:8">
      <c r="A28" s="40" t="s">
        <v>65</v>
      </c>
      <c r="B28" s="35">
        <v>5111</v>
      </c>
      <c r="C28" s="35">
        <v>5111</v>
      </c>
      <c r="D28" s="36" t="s">
        <v>66</v>
      </c>
      <c r="E28" s="40" t="s">
        <v>67</v>
      </c>
      <c r="F28" s="35">
        <v>5400</v>
      </c>
      <c r="G28" s="35">
        <v>5400</v>
      </c>
      <c r="H28" s="39"/>
    </row>
    <row r="29" ht="33.95" customHeight="1" spans="1:8">
      <c r="A29" s="34" t="s">
        <v>68</v>
      </c>
      <c r="B29" s="35">
        <f>1832+20356</f>
        <v>22188</v>
      </c>
      <c r="C29" s="47">
        <v>36265</v>
      </c>
      <c r="D29" s="36"/>
      <c r="E29" s="52" t="s">
        <v>69</v>
      </c>
      <c r="F29" s="35">
        <f>B5+B8+F5+F6-F11</f>
        <v>148235</v>
      </c>
      <c r="G29" s="35">
        <f>C5+C8+G5+G6-G11</f>
        <v>177131</v>
      </c>
      <c r="H29" s="53"/>
    </row>
  </sheetData>
  <mergeCells count="1">
    <mergeCell ref="A2:H2"/>
  </mergeCells>
  <conditionalFormatting sqref="F4:G4">
    <cfRule type="cellIs" dxfId="0" priority="4" stopIfTrue="1" operator="equal">
      <formula>0</formula>
    </cfRule>
  </conditionalFormatting>
  <conditionalFormatting sqref="E21">
    <cfRule type="cellIs" dxfId="0" priority="14" stopIfTrue="1" operator="equal">
      <formula>0</formula>
    </cfRule>
  </conditionalFormatting>
  <conditionalFormatting sqref="A28">
    <cfRule type="cellIs" dxfId="0" priority="10" stopIfTrue="1" operator="equal">
      <formula>0</formula>
    </cfRule>
  </conditionalFormatting>
  <conditionalFormatting sqref="B28:C28">
    <cfRule type="cellIs" dxfId="0" priority="8" stopIfTrue="1" operator="equal">
      <formula>0</formula>
    </cfRule>
  </conditionalFormatting>
  <conditionalFormatting sqref="E28">
    <cfRule type="cellIs" dxfId="0" priority="9" stopIfTrue="1" operator="equal">
      <formula>0</formula>
    </cfRule>
  </conditionalFormatting>
  <conditionalFormatting sqref="F28">
    <cfRule type="cellIs" dxfId="0" priority="7" stopIfTrue="1" operator="equal">
      <formula>0</formula>
    </cfRule>
  </conditionalFormatting>
  <conditionalFormatting sqref="G28">
    <cfRule type="cellIs" dxfId="0" priority="2" stopIfTrue="1" operator="equal">
      <formula>0</formula>
    </cfRule>
  </conditionalFormatting>
  <conditionalFormatting sqref="B29">
    <cfRule type="cellIs" dxfId="0" priority="5" stopIfTrue="1" operator="equal">
      <formula>0</formula>
    </cfRule>
  </conditionalFormatting>
  <conditionalFormatting sqref="C29">
    <cfRule type="cellIs" dxfId="0" priority="1" stopIfTrue="1" operator="equal">
      <formula>0</formula>
    </cfRule>
  </conditionalFormatting>
  <conditionalFormatting sqref="F29:G29">
    <cfRule type="cellIs" dxfId="0" priority="6" stopIfTrue="1" operator="equal">
      <formula>0</formula>
    </cfRule>
  </conditionalFormatting>
  <conditionalFormatting sqref="A6:A7">
    <cfRule type="cellIs" dxfId="0" priority="16" stopIfTrue="1" operator="equal">
      <formula>0</formula>
    </cfRule>
  </conditionalFormatting>
  <conditionalFormatting sqref="A8:A18 D3:D29 A20:A22 A4:A5 B3:C27 A29 A27 A30:D65535">
    <cfRule type="cellIs" dxfId="0" priority="17" stopIfTrue="1" operator="equal">
      <formula>0</formula>
    </cfRule>
  </conditionalFormatting>
  <conditionalFormatting sqref="H5:H65535 H3">
    <cfRule type="cellIs" dxfId="0" priority="13" stopIfTrue="1" operator="equal">
      <formula>0</formula>
    </cfRule>
  </conditionalFormatting>
  <conditionalFormatting sqref="E4 H4">
    <cfRule type="cellIs" dxfId="0" priority="12" stopIfTrue="1" operator="equal">
      <formula>0</formula>
    </cfRule>
  </conditionalFormatting>
  <conditionalFormatting sqref="E5:G10 E26 F26:F27 E11:F14">
    <cfRule type="cellIs" dxfId="0" priority="15" stopIfTrue="1" operator="equal">
      <formula>0</formula>
    </cfRule>
  </conditionalFormatting>
  <conditionalFormatting sqref="G11:G14 G26:G27">
    <cfRule type="cellIs" dxfId="0" priority="3" stopIfTrue="1" operator="equal">
      <formula>0</formula>
    </cfRule>
  </conditionalFormatting>
  <printOptions horizontalCentered="1"/>
  <pageMargins left="0.156944444444444" right="0.236111111111111" top="0.629861111111111" bottom="0.66875" header="0.196527777777778" footer="0.472222222222222"/>
  <pageSetup paperSize="9" scale="78" firstPageNumber="6" orientation="portrait" useFirstPageNumber="1" horizontalDpi="300"/>
  <headerFooter alignWithMargins="0">
    <oddFooter>&amp;L&amp;"Times New Roman"&amp;18—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tabSelected="1" view="pageBreakPreview" zoomScaleNormal="100" topLeftCell="A13" workbookViewId="0">
      <selection activeCell="B12" sqref="B12"/>
    </sheetView>
  </sheetViews>
  <sheetFormatPr defaultColWidth="9" defaultRowHeight="14.4" outlineLevelCol="2"/>
  <cols>
    <col min="1" max="1" width="9.37962962962963" style="3"/>
    <col min="2" max="2" width="56.3333333333333" customWidth="1"/>
    <col min="3" max="3" width="15.8888888888889" style="4" customWidth="1"/>
  </cols>
  <sheetData>
    <row r="1" ht="22" customHeight="1" spans="1:2">
      <c r="A1" s="5" t="s">
        <v>70</v>
      </c>
      <c r="B1" s="6"/>
    </row>
    <row r="2" ht="21.6" spans="1:3">
      <c r="A2" s="7"/>
      <c r="B2" s="7" t="s">
        <v>71</v>
      </c>
      <c r="C2" s="7"/>
    </row>
    <row r="3" spans="2:3">
      <c r="B3" s="8"/>
      <c r="C3" s="9" t="s">
        <v>2</v>
      </c>
    </row>
    <row r="4" s="1" customFormat="1" ht="24.95" customHeight="1" spans="1:3">
      <c r="A4" s="10" t="s">
        <v>72</v>
      </c>
      <c r="B4" s="10" t="s">
        <v>73</v>
      </c>
      <c r="C4" s="11" t="s">
        <v>74</v>
      </c>
    </row>
    <row r="5" s="2" customFormat="1" ht="24.95" customHeight="1" spans="1:3">
      <c r="A5" s="12">
        <v>2120399</v>
      </c>
      <c r="B5" s="13" t="s">
        <v>75</v>
      </c>
      <c r="C5" s="14">
        <v>380.28</v>
      </c>
    </row>
    <row r="6" s="2" customFormat="1" ht="24.95" customHeight="1" spans="1:3">
      <c r="A6" s="15">
        <v>2120399</v>
      </c>
      <c r="B6" s="16" t="s">
        <v>76</v>
      </c>
      <c r="C6" s="17">
        <v>365.13</v>
      </c>
    </row>
    <row r="7" s="2" customFormat="1" ht="24.95" customHeight="1" spans="1:3">
      <c r="A7" s="15">
        <v>2120399</v>
      </c>
      <c r="B7" s="16" t="s">
        <v>77</v>
      </c>
      <c r="C7" s="17">
        <v>107.26</v>
      </c>
    </row>
    <row r="8" s="2" customFormat="1" ht="24.95" customHeight="1" spans="1:3">
      <c r="A8" s="15">
        <v>2120399</v>
      </c>
      <c r="B8" s="16" t="s">
        <v>78</v>
      </c>
      <c r="C8" s="17">
        <v>74.22</v>
      </c>
    </row>
    <row r="9" s="2" customFormat="1" ht="24.95" customHeight="1" spans="1:3">
      <c r="A9" s="15">
        <v>2120399</v>
      </c>
      <c r="B9" s="16" t="s">
        <v>79</v>
      </c>
      <c r="C9" s="17">
        <v>365</v>
      </c>
    </row>
    <row r="10" s="2" customFormat="1" ht="24.95" customHeight="1" spans="1:3">
      <c r="A10" s="15">
        <v>2210108</v>
      </c>
      <c r="B10" s="16" t="s">
        <v>80</v>
      </c>
      <c r="C10" s="18">
        <v>843.52</v>
      </c>
    </row>
    <row r="11" s="2" customFormat="1" ht="24.95" customHeight="1" spans="1:3">
      <c r="A11" s="15">
        <v>2240199</v>
      </c>
      <c r="B11" s="16" t="s">
        <v>81</v>
      </c>
      <c r="C11" s="17">
        <v>795.5</v>
      </c>
    </row>
    <row r="12" s="2" customFormat="1" ht="24.95" customHeight="1" spans="1:3">
      <c r="A12" s="15">
        <v>2120399</v>
      </c>
      <c r="B12" s="16" t="s">
        <v>82</v>
      </c>
      <c r="C12" s="17">
        <v>90</v>
      </c>
    </row>
    <row r="13" s="2" customFormat="1" ht="24.95" customHeight="1" spans="1:3">
      <c r="A13" s="15">
        <v>2120399</v>
      </c>
      <c r="B13" s="16" t="s">
        <v>83</v>
      </c>
      <c r="C13" s="18">
        <v>160.35</v>
      </c>
    </row>
    <row r="14" s="2" customFormat="1" ht="24.95" customHeight="1" spans="1:3">
      <c r="A14" s="15">
        <v>2120399</v>
      </c>
      <c r="B14" s="16" t="s">
        <v>84</v>
      </c>
      <c r="C14" s="18">
        <v>45.44</v>
      </c>
    </row>
    <row r="15" s="2" customFormat="1" ht="24.95" customHeight="1" spans="1:3">
      <c r="A15" s="15">
        <v>2120399</v>
      </c>
      <c r="B15" s="16" t="s">
        <v>85</v>
      </c>
      <c r="C15" s="18">
        <v>112</v>
      </c>
    </row>
    <row r="16" s="2" customFormat="1" ht="24.95" customHeight="1" spans="1:3">
      <c r="A16" s="15">
        <v>2120399</v>
      </c>
      <c r="B16" s="19" t="s">
        <v>86</v>
      </c>
      <c r="C16" s="18">
        <v>10.1</v>
      </c>
    </row>
    <row r="17" s="2" customFormat="1" ht="24.95" customHeight="1" spans="1:3">
      <c r="A17" s="15">
        <v>2120399</v>
      </c>
      <c r="B17" s="19" t="s">
        <v>87</v>
      </c>
      <c r="C17" s="18">
        <v>263.13</v>
      </c>
    </row>
    <row r="18" s="2" customFormat="1" ht="24.95" customHeight="1" spans="1:3">
      <c r="A18" s="12">
        <v>2130142</v>
      </c>
      <c r="B18" s="19" t="s">
        <v>88</v>
      </c>
      <c r="C18" s="18">
        <v>440</v>
      </c>
    </row>
    <row r="19" s="2" customFormat="1" ht="24.95" customHeight="1" spans="1:3">
      <c r="A19" s="12">
        <v>2130142</v>
      </c>
      <c r="B19" s="19" t="s">
        <v>89</v>
      </c>
      <c r="C19" s="18">
        <v>120</v>
      </c>
    </row>
    <row r="20" s="2" customFormat="1" ht="24.95" customHeight="1" spans="1:3">
      <c r="A20" s="12">
        <v>2050199</v>
      </c>
      <c r="B20" s="19" t="s">
        <v>90</v>
      </c>
      <c r="C20" s="18">
        <v>1823.26</v>
      </c>
    </row>
    <row r="21" s="2" customFormat="1" ht="24.95" customHeight="1" spans="1:3">
      <c r="A21" s="12">
        <v>2050199</v>
      </c>
      <c r="B21" s="19" t="s">
        <v>91</v>
      </c>
      <c r="C21" s="18">
        <v>380</v>
      </c>
    </row>
    <row r="22" s="2" customFormat="1" ht="24.95" customHeight="1" spans="1:3">
      <c r="A22" s="15">
        <v>2130322</v>
      </c>
      <c r="B22" s="19" t="s">
        <v>92</v>
      </c>
      <c r="C22" s="17">
        <f>47.8+20.2</f>
        <v>68</v>
      </c>
    </row>
    <row r="23" s="2" customFormat="1" ht="24.95" customHeight="1" spans="1:3">
      <c r="A23" s="15">
        <v>2130305</v>
      </c>
      <c r="B23" s="19" t="s">
        <v>93</v>
      </c>
      <c r="C23" s="17">
        <v>25</v>
      </c>
    </row>
    <row r="24" s="2" customFormat="1" ht="24.95" customHeight="1" spans="1:3">
      <c r="A24" s="15">
        <v>2130305</v>
      </c>
      <c r="B24" s="19" t="s">
        <v>94</v>
      </c>
      <c r="C24" s="17">
        <v>40</v>
      </c>
    </row>
    <row r="25" s="2" customFormat="1" ht="24.95" customHeight="1" spans="1:3">
      <c r="A25" s="15">
        <v>2130305</v>
      </c>
      <c r="B25" s="19" t="s">
        <v>95</v>
      </c>
      <c r="C25" s="17">
        <f>128.25+89.82</f>
        <v>218.07</v>
      </c>
    </row>
    <row r="26" s="2" customFormat="1" ht="24.95" customHeight="1" spans="1:3">
      <c r="A26" s="15">
        <v>2130305</v>
      </c>
      <c r="B26" s="19" t="s">
        <v>96</v>
      </c>
      <c r="C26" s="17">
        <v>100</v>
      </c>
    </row>
    <row r="27" s="2" customFormat="1" ht="24.95" customHeight="1" spans="1:3">
      <c r="A27" s="15">
        <v>2130305</v>
      </c>
      <c r="B27" s="19" t="s">
        <v>97</v>
      </c>
      <c r="C27" s="17">
        <v>81.93</v>
      </c>
    </row>
    <row r="28" s="2" customFormat="1" ht="24.95" customHeight="1" spans="1:3">
      <c r="A28" s="15">
        <v>2130399</v>
      </c>
      <c r="B28" s="19" t="s">
        <v>98</v>
      </c>
      <c r="C28" s="17">
        <v>100</v>
      </c>
    </row>
    <row r="29" s="2" customFormat="1" ht="24.95" customHeight="1" spans="1:3">
      <c r="A29" s="15">
        <v>2130199</v>
      </c>
      <c r="B29" s="19" t="s">
        <v>99</v>
      </c>
      <c r="C29" s="17">
        <v>40</v>
      </c>
    </row>
    <row r="30" s="2" customFormat="1" ht="24.95" customHeight="1" spans="1:3">
      <c r="A30" s="15">
        <v>2070199</v>
      </c>
      <c r="B30" s="19" t="s">
        <v>100</v>
      </c>
      <c r="C30" s="17">
        <v>22</v>
      </c>
    </row>
    <row r="31" s="2" customFormat="1" ht="24.95" customHeight="1" spans="1:3">
      <c r="A31" s="15">
        <v>2110302</v>
      </c>
      <c r="B31" s="19" t="s">
        <v>101</v>
      </c>
      <c r="C31" s="17">
        <v>30</v>
      </c>
    </row>
    <row r="32" s="2" customFormat="1" ht="24.95" customHeight="1" spans="1:3">
      <c r="A32" s="15">
        <v>2070199</v>
      </c>
      <c r="B32" s="19" t="s">
        <v>102</v>
      </c>
      <c r="C32" s="17">
        <v>40</v>
      </c>
    </row>
    <row r="33" s="2" customFormat="1" ht="24.95" customHeight="1" spans="1:3">
      <c r="A33" s="15">
        <v>2120399</v>
      </c>
      <c r="B33" s="19" t="s">
        <v>103</v>
      </c>
      <c r="C33" s="17">
        <v>18</v>
      </c>
    </row>
    <row r="34" s="2" customFormat="1" ht="24.95" customHeight="1" spans="1:3">
      <c r="A34" s="15">
        <v>2120399</v>
      </c>
      <c r="B34" s="19" t="s">
        <v>104</v>
      </c>
      <c r="C34" s="17">
        <v>50</v>
      </c>
    </row>
    <row r="35" s="2" customFormat="1" ht="24.95" customHeight="1" spans="1:3">
      <c r="A35" s="15">
        <v>2120501</v>
      </c>
      <c r="B35" s="19" t="s">
        <v>105</v>
      </c>
      <c r="C35" s="17">
        <v>29.43</v>
      </c>
    </row>
    <row r="36" s="2" customFormat="1" ht="24.95" customHeight="1" spans="1:3">
      <c r="A36" s="15">
        <v>2110302</v>
      </c>
      <c r="B36" s="19" t="s">
        <v>106</v>
      </c>
      <c r="C36" s="17">
        <v>122</v>
      </c>
    </row>
    <row r="37" s="2" customFormat="1" ht="24.95" customHeight="1" spans="1:3">
      <c r="A37" s="15">
        <v>2120399</v>
      </c>
      <c r="B37" s="19" t="s">
        <v>107</v>
      </c>
      <c r="C37" s="17">
        <v>162.38</v>
      </c>
    </row>
    <row r="38" s="2" customFormat="1" ht="24.95" customHeight="1" spans="1:3">
      <c r="A38" s="15">
        <v>2110302</v>
      </c>
      <c r="B38" s="19" t="s">
        <v>108</v>
      </c>
      <c r="C38" s="17">
        <v>28</v>
      </c>
    </row>
    <row r="39" s="2" customFormat="1" ht="24.95" customHeight="1" spans="1:3">
      <c r="A39" s="15">
        <v>2120501</v>
      </c>
      <c r="B39" s="19" t="s">
        <v>109</v>
      </c>
      <c r="C39" s="17">
        <v>340</v>
      </c>
    </row>
    <row r="40" s="2" customFormat="1" ht="24.95" customHeight="1" spans="1:3">
      <c r="A40" s="12">
        <v>2120399</v>
      </c>
      <c r="B40" s="19" t="s">
        <v>110</v>
      </c>
      <c r="C40" s="17">
        <v>10</v>
      </c>
    </row>
    <row r="41" s="1" customFormat="1" ht="24.95" customHeight="1" spans="1:3">
      <c r="A41" s="10"/>
      <c r="B41" s="20" t="s">
        <v>111</v>
      </c>
      <c r="C41" s="11">
        <f>SUM(C5:C40)</f>
        <v>7900</v>
      </c>
    </row>
    <row r="42" spans="3:3">
      <c r="C42" s="21"/>
    </row>
  </sheetData>
  <mergeCells count="1">
    <mergeCell ref="B2:C2"/>
  </mergeCells>
  <pageMargins left="0.944444444444444" right="0.751388888888889" top="0.708333333333333" bottom="0.708333333333333" header="0.236111111111111" footer="0.472222222222222"/>
  <pageSetup paperSize="9" firstPageNumber="7" orientation="portrait" useFirstPageNumber="1" horizontalDpi="600"/>
  <headerFooter differentOddEven="1">
    <oddFooter>&amp;R&amp;16— &amp;P —</oddFooter>
    <evenFooter>&amp;L&amp;"Times New Roman"&amp;16—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1财力表</vt:lpstr>
      <vt:lpstr>2新增政府一般债券安排支出明细表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小婷</cp:lastModifiedBy>
  <dcterms:created xsi:type="dcterms:W3CDTF">2018-02-27T11:14:00Z</dcterms:created>
  <dcterms:modified xsi:type="dcterms:W3CDTF">2021-05-13T09:12:57Z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ubyTemplateID" linkTarget="0">
    <vt:lpwstr>14</vt:lpwstr>
  </property>
  <property fmtid="{D5CDD505-2E9C-101B-9397-08002B2CF9AE}" pid="4" name="ICV">
    <vt:lpwstr>518F1414EB5849E3A2081DA84C88E28E</vt:lpwstr>
  </property>
</Properties>
</file>