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firstSheet="1" activeTab="2"/>
  </bookViews>
  <sheets>
    <sheet name="改善和保障村卫生室运行条件统计表" sheetId="1" r:id="rId1"/>
    <sheet name="建制乡镇卫生院2名全科医生全覆盖统计表" sheetId="2" r:id="rId2"/>
    <sheet name="基层医疗卫生机构2名全科医生全覆盖汇总表" sheetId="3" r:id="rId3"/>
    <sheet name="Sheet1" sheetId="4" r:id="rId4"/>
  </sheets>
  <definedNames>
    <definedName name="_xlnm._FilterDatabase" localSheetId="1" hidden="1">建制乡镇卫生院2名全科医生全覆盖统计表!$A$4:$O$7</definedName>
    <definedName name="_xlnm._FilterDatabase" localSheetId="2" hidden="1">基层医疗卫生机构2名全科医生全覆盖汇总表!$A$5:$J$6</definedName>
    <definedName name="_xlnm._FilterDatabase" localSheetId="0" hidden="1">改善和保障村卫生室运行条件统计表!$A$6:$X$6</definedName>
    <definedName name="_xlnm.Print_Area" localSheetId="0">改善和保障村卫生室运行条件统计表!$A$1:$X$7</definedName>
    <definedName name="_xlnm.Print_Titles" localSheetId="0">改善和保障村卫生室运行条件统计表!$1:$5</definedName>
  </definedNames>
  <calcPr calcId="144525"/>
</workbook>
</file>

<file path=xl/sharedStrings.xml><?xml version="1.0" encoding="utf-8"?>
<sst xmlns="http://schemas.openxmlformats.org/spreadsheetml/2006/main" count="76" uniqueCount="61">
  <si>
    <t>附件1</t>
  </si>
  <si>
    <t>改善和保障村卫生室运行条件统计表（请不要调整表格及公式）</t>
  </si>
  <si>
    <t>市州</t>
  </si>
  <si>
    <t>县市区</t>
  </si>
  <si>
    <t>行政村数量(个）</t>
  </si>
  <si>
    <t>村卫生室运行经费任务数（万元）</t>
  </si>
  <si>
    <t>资金到位经费（万元）</t>
  </si>
  <si>
    <t>资金到位率（%)</t>
  </si>
  <si>
    <t>辖区内在岗乡村医生数（个）</t>
  </si>
  <si>
    <t>在岗乡村医生参加基本养老保险数（个）</t>
  </si>
  <si>
    <t>在岗乡村医生参加基本养老保险率（%）</t>
  </si>
  <si>
    <t>企业养老保险</t>
  </si>
  <si>
    <t>省级财政到位经费</t>
  </si>
  <si>
    <t>市县区财政到位经费</t>
  </si>
  <si>
    <t>45周岁以下（不含）</t>
  </si>
  <si>
    <t>45周-60周岁</t>
  </si>
  <si>
    <t>小计（60周岁以下）</t>
  </si>
  <si>
    <t>60周岁（含）以上</t>
  </si>
  <si>
    <t>合计（在岗乡村医生数）</t>
  </si>
  <si>
    <t>小计</t>
  </si>
  <si>
    <t>45周岁-60周岁</t>
  </si>
  <si>
    <t>60周岁以下</t>
  </si>
  <si>
    <t>参加城镇企业职工基本养老保险（含灵活就业人员养老保险）</t>
  </si>
  <si>
    <t>参加城乡居民养老保险等基本养老保险</t>
  </si>
  <si>
    <t>参加其他养老保险</t>
  </si>
  <si>
    <t>45岁以下在岗乡村医生参加企业职工养老保险数（含灵活就业养老保险）</t>
  </si>
  <si>
    <t>45岁以下在岗乡村医生参加企业职工养老保险率（含灵活就业养老保险）</t>
  </si>
  <si>
    <t>株洲市（1016）</t>
  </si>
  <si>
    <t>荷塘区</t>
  </si>
  <si>
    <t>附件2</t>
  </si>
  <si>
    <t>建制乡镇卫生院2名全科医生全覆盖统计表（请不要调整表格）</t>
  </si>
  <si>
    <t>序号</t>
  </si>
  <si>
    <t>乡镇、街道名称</t>
  </si>
  <si>
    <t>建制乡镇卫生院名称</t>
  </si>
  <si>
    <t>全科医生配备任务数（个）</t>
  </si>
  <si>
    <t>已配备全科医生数（个）</t>
  </si>
  <si>
    <t>执业范围已注册为全科医学专业的全科医生姓名（填写2名）</t>
  </si>
  <si>
    <t>执业范围已注册为全科医学专业的医生资格证书编码（填写2名）</t>
  </si>
  <si>
    <t>联系方式</t>
  </si>
  <si>
    <t>真实性核实情况1</t>
  </si>
  <si>
    <t>真实性核实情况2</t>
  </si>
  <si>
    <t>株洲市</t>
  </si>
  <si>
    <t>仙庾镇</t>
  </si>
  <si>
    <t>荷塘区仙庾镇卫生院</t>
  </si>
  <si>
    <t>何小飞、李艳红</t>
  </si>
  <si>
    <t xml:space="preserve">110430202000390
201543141430221198101247520
</t>
  </si>
  <si>
    <t>李艳红18773308208 何小飞13332531557</t>
  </si>
  <si>
    <t>无误</t>
  </si>
  <si>
    <t>注：1.各市州不要调整表格标题内容，填写时只需保留本市州部分,请只填写数值（不要填写计量单位）。</t>
  </si>
  <si>
    <t xml:space="preserve">    2.全科医生指执业范围已注册为全科医学专业的医生，并在该单位从事全科医生岗位工作。</t>
  </si>
  <si>
    <t>附件3</t>
  </si>
  <si>
    <t>基层医疗卫生机构2名全科医生全覆盖汇总表（请不要调整表格及公式）</t>
  </si>
  <si>
    <t>市州卫生健康委负责人签字（单位行政公章）：</t>
  </si>
  <si>
    <t>建制乡镇卫生院数（个）</t>
  </si>
  <si>
    <t>街道社区卫生服务中心（个）</t>
  </si>
  <si>
    <t>已配备2名及以上全科医生建制乡镇卫生院数（个）</t>
  </si>
  <si>
    <t>建制乡镇卫生院2名及以上全科医生覆盖率（%）</t>
  </si>
  <si>
    <t>已配备2名及以上全科医生街道社区卫生服务中心数（个）</t>
  </si>
  <si>
    <t>街道社区卫生服务中心2名及以上全科医生覆盖率（%）</t>
  </si>
  <si>
    <t>辖区内乡镇卫生院（含非建制乡镇卫生院及分院）全科医生总数（个）</t>
  </si>
  <si>
    <t>街道社区卫生服务中心全科医生总数（个）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</si>
</sst>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 "/>
    <numFmt numFmtId="177" formatCode="0.00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b/>
      <sz val="22"/>
      <name val="宋体"/>
      <charset val="134"/>
      <scheme val="minor"/>
    </font>
    <font>
      <b/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仿宋_GB2312"/>
      <charset val="134"/>
    </font>
    <font>
      <sz val="8"/>
      <name val="宋体"/>
      <charset val="134"/>
    </font>
    <font>
      <sz val="8"/>
      <name val="Times New Roman"/>
      <charset val="134"/>
    </font>
    <font>
      <sz val="8"/>
      <name val="仿宋_GB2312"/>
      <charset val="134"/>
    </font>
    <font>
      <b/>
      <sz val="8"/>
      <name val="仿宋_GB2312"/>
      <charset val="134"/>
    </font>
    <font>
      <sz val="8"/>
      <color theme="1"/>
      <name val="仿宋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05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17" borderId="9" applyNumberFormat="0" applyAlignment="0" applyProtection="0">
      <alignment vertical="center"/>
    </xf>
    <xf numFmtId="0" fontId="38" fillId="17" borderId="7" applyNumberFormat="0" applyAlignment="0" applyProtection="0">
      <alignment vertical="center"/>
    </xf>
    <xf numFmtId="0" fontId="40" fillId="32" borderId="14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0" borderId="0">
      <protection locked="0"/>
    </xf>
    <xf numFmtId="0" fontId="23" fillId="3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15" fillId="0" borderId="0"/>
  </cellStyleXfs>
  <cellXfs count="7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177" fontId="0" fillId="0" borderId="0" xfId="0" applyNumberFormat="1" applyFont="1" applyFill="1" applyAlignment="1">
      <alignment horizontal="center" vertical="center"/>
    </xf>
    <xf numFmtId="10" fontId="0" fillId="0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77" fontId="18" fillId="0" borderId="0" xfId="0" applyNumberFormat="1" applyFont="1" applyFill="1" applyAlignment="1">
      <alignment horizontal="center" vertical="center"/>
    </xf>
    <xf numFmtId="177" fontId="0" fillId="0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177" fontId="19" fillId="0" borderId="3" xfId="0" applyNumberFormat="1" applyFont="1" applyFill="1" applyBorder="1" applyAlignment="1">
      <alignment horizontal="center" vertical="center" wrapText="1"/>
    </xf>
    <xf numFmtId="176" fontId="19" fillId="0" borderId="5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19" fillId="0" borderId="6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10" fontId="18" fillId="0" borderId="0" xfId="0" applyNumberFormat="1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0" fontId="20" fillId="0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10" fontId="20" fillId="0" borderId="1" xfId="0" applyNumberFormat="1" applyFont="1" applyFill="1" applyBorder="1" applyAlignment="1">
      <alignment vertical="center" wrapText="1"/>
    </xf>
    <xf numFmtId="10" fontId="21" fillId="2" borderId="1" xfId="0" applyNumberFormat="1" applyFont="1" applyFill="1" applyBorder="1" applyAlignment="1">
      <alignment horizontal="center" vertical="center" wrapText="1"/>
    </xf>
  </cellXfs>
  <cellStyles count="105">
    <cellStyle name="常规" xfId="0" builtinId="0"/>
    <cellStyle name="常规 10 2 2 2 2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10 2 3 2" xfId="10"/>
    <cellStyle name="60% - 强调文字颜色 3" xfId="11" builtinId="40"/>
    <cellStyle name="超链接" xfId="12" builtinId="8"/>
    <cellStyle name="百分比" xfId="13" builtinId="5"/>
    <cellStyle name="常规 10 2 2 3" xfId="14"/>
    <cellStyle name="已访问的超链接" xfId="15" builtinId="9"/>
    <cellStyle name="注释" xfId="16" builtinId="10"/>
    <cellStyle name="常规 6" xfId="17"/>
    <cellStyle name="常规 10 2 2 3 2" xfId="18"/>
    <cellStyle name="60% - 强调文字颜色 2" xfId="19" builtinId="36"/>
    <cellStyle name="常规 12 2 2" xfId="20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常规 11 2 3 4 2" xfId="38"/>
    <cellStyle name="常规 10 2 2 2 2 2 2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常规 10 2 2 6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常规 10 2" xfId="58"/>
    <cellStyle name="60% - 强调文字颜色 6" xfId="59" builtinId="52"/>
    <cellStyle name="常规 10 2 2" xfId="60"/>
    <cellStyle name="常规 10 2 2 2" xfId="61"/>
    <cellStyle name="常规 10 2 2 2 2" xfId="62"/>
    <cellStyle name="常规 10 2 2 2 2 2" xfId="63"/>
    <cellStyle name="常规 10 2 2 2 3" xfId="64"/>
    <cellStyle name="常规 10 2 2 4" xfId="65"/>
    <cellStyle name="常规 10 2 2 4 2" xfId="66"/>
    <cellStyle name="常规 10 2 3" xfId="67"/>
    <cellStyle name="常规 10 2 3 2 2" xfId="68"/>
    <cellStyle name="常规 10 2 4" xfId="69"/>
    <cellStyle name="常规 10 2 5" xfId="70"/>
    <cellStyle name="常规 10 2 6" xfId="71"/>
    <cellStyle name="常规 10 2 7" xfId="72"/>
    <cellStyle name="常规 10 3" xfId="73"/>
    <cellStyle name="常规 10 3 2" xfId="74"/>
    <cellStyle name="常规 10 6" xfId="75"/>
    <cellStyle name="常规 9 2" xfId="76"/>
    <cellStyle name="常规 11" xfId="77"/>
    <cellStyle name="常规 11 2" xfId="78"/>
    <cellStyle name="常规 11 2 3" xfId="79"/>
    <cellStyle name="常规 11 2 3 4" xfId="80"/>
    <cellStyle name="常规 11 2 4" xfId="81"/>
    <cellStyle name="常规 12" xfId="82"/>
    <cellStyle name="常规 12 2" xfId="83"/>
    <cellStyle name="常规 12 3" xfId="84"/>
    <cellStyle name="常规 12 4" xfId="85"/>
    <cellStyle name="常规 13" xfId="86"/>
    <cellStyle name="常规 13 3" xfId="87"/>
    <cellStyle name="常规 13 4" xfId="88"/>
    <cellStyle name="常规 16" xfId="89"/>
    <cellStyle name="常规 2" xfId="90"/>
    <cellStyle name="常规 2 3 3" xfId="91"/>
    <cellStyle name="常规 3" xfId="92"/>
    <cellStyle name="常规 3 3" xfId="93"/>
    <cellStyle name="常规 3 3 2" xfId="94"/>
    <cellStyle name="常规 3 5" xfId="95"/>
    <cellStyle name="常规 4" xfId="96"/>
    <cellStyle name="常规 4 2" xfId="97"/>
    <cellStyle name="常规 4 2 2" xfId="98"/>
    <cellStyle name="常规 5" xfId="99"/>
    <cellStyle name="常规 7" xfId="100"/>
    <cellStyle name="常规 8" xfId="101"/>
    <cellStyle name="常规 9" xfId="102"/>
    <cellStyle name="常规_(预防接种和传染病防治部分)表四" xfId="103"/>
    <cellStyle name="常规_Sheet1" xfId="104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showZeros="0" view="pageBreakPreview" zoomScaleNormal="80" zoomScaleSheetLayoutView="100" workbookViewId="0">
      <pane xSplit="2" ySplit="5" topLeftCell="C6" activePane="bottomRight" state="frozen"/>
      <selection/>
      <selection pane="topRight"/>
      <selection pane="bottomLeft"/>
      <selection pane="bottomRight" activeCell="Y6" sqref="Y6"/>
    </sheetView>
  </sheetViews>
  <sheetFormatPr defaultColWidth="9" defaultRowHeight="13.5" outlineLevelRow="5"/>
  <cols>
    <col min="1" max="1" width="3.58333333333333" style="44" customWidth="1"/>
    <col min="2" max="2" width="8.59166666666667" style="45" customWidth="1"/>
    <col min="3" max="3" width="7.18333333333333" style="45" customWidth="1"/>
    <col min="4" max="4" width="7.34166666666667" style="45" customWidth="1"/>
    <col min="5" max="5" width="8.11666666666667" style="46" customWidth="1"/>
    <col min="6" max="6" width="7.025" style="44" customWidth="1"/>
    <col min="7" max="7" width="9.21666666666667" style="44" customWidth="1"/>
    <col min="8" max="9" width="5.15833333333333" style="45" customWidth="1"/>
    <col min="10" max="10" width="6.4" style="45" customWidth="1"/>
    <col min="11" max="11" width="6.33333333333333" style="45" customWidth="1"/>
    <col min="12" max="12" width="7.975" style="45" customWidth="1"/>
    <col min="13" max="13" width="6.875" style="45" customWidth="1"/>
    <col min="14" max="14" width="5.46666666666667" style="45" customWidth="1"/>
    <col min="15" max="15" width="6.09166666666667" style="45" customWidth="1"/>
    <col min="16" max="18" width="7.96666666666667" style="45" customWidth="1"/>
    <col min="19" max="19" width="5.93333333333333" style="44" customWidth="1"/>
    <col min="20" max="21" width="4.53333333333333" style="44" customWidth="1"/>
    <col min="22" max="22" width="7" style="45" customWidth="1"/>
    <col min="23" max="23" width="6.1" style="45" customWidth="1"/>
    <col min="24" max="24" width="8.88333333333333" style="47" customWidth="1"/>
    <col min="25" max="25" width="17.9083333333333" style="45" customWidth="1"/>
    <col min="26" max="16384" width="9" style="45"/>
  </cols>
  <sheetData>
    <row r="1" ht="15.75" customHeight="1" spans="1:18">
      <c r="A1" s="44" t="s">
        <v>0</v>
      </c>
      <c r="B1" s="44"/>
      <c r="C1" s="44"/>
      <c r="D1" s="48"/>
      <c r="F1" s="48"/>
      <c r="G1" s="48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ht="24" customHeight="1" spans="1:24">
      <c r="A2" s="49" t="s">
        <v>1</v>
      </c>
      <c r="B2" s="49"/>
      <c r="C2" s="49"/>
      <c r="D2" s="49"/>
      <c r="E2" s="50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69"/>
    </row>
    <row r="3" ht="21.75" customHeight="1" spans="3:18">
      <c r="C3" s="51"/>
      <c r="D3" s="52"/>
      <c r="K3" s="49"/>
      <c r="L3" s="49"/>
      <c r="M3" s="45"/>
      <c r="N3" s="65"/>
      <c r="O3" s="66"/>
      <c r="P3" s="66"/>
      <c r="Q3" s="49"/>
      <c r="R3" s="49"/>
    </row>
    <row r="4" ht="28.95" customHeight="1" spans="1:24">
      <c r="A4" s="53" t="s">
        <v>2</v>
      </c>
      <c r="B4" s="53" t="s">
        <v>3</v>
      </c>
      <c r="C4" s="53" t="s">
        <v>4</v>
      </c>
      <c r="D4" s="54" t="s">
        <v>5</v>
      </c>
      <c r="E4" s="55" t="s">
        <v>6</v>
      </c>
      <c r="F4" s="56"/>
      <c r="G4" s="54" t="s">
        <v>7</v>
      </c>
      <c r="H4" s="57" t="s">
        <v>8</v>
      </c>
      <c r="I4" s="67"/>
      <c r="J4" s="67"/>
      <c r="K4" s="67"/>
      <c r="L4" s="68"/>
      <c r="M4" s="60" t="s">
        <v>9</v>
      </c>
      <c r="N4" s="60"/>
      <c r="O4" s="60"/>
      <c r="P4" s="60" t="s">
        <v>10</v>
      </c>
      <c r="Q4" s="60"/>
      <c r="R4" s="60"/>
      <c r="S4" s="60" t="s">
        <v>9</v>
      </c>
      <c r="T4" s="60"/>
      <c r="U4" s="60"/>
      <c r="V4" s="60"/>
      <c r="W4" s="70" t="s">
        <v>11</v>
      </c>
      <c r="X4" s="71"/>
    </row>
    <row r="5" ht="163" customHeight="1" spans="1:24">
      <c r="A5" s="53"/>
      <c r="B5" s="53"/>
      <c r="C5" s="53"/>
      <c r="D5" s="54"/>
      <c r="E5" s="58" t="s">
        <v>12</v>
      </c>
      <c r="F5" s="59" t="s">
        <v>13</v>
      </c>
      <c r="G5" s="54"/>
      <c r="H5" s="60" t="s">
        <v>14</v>
      </c>
      <c r="I5" s="60" t="s">
        <v>15</v>
      </c>
      <c r="J5" s="53" t="s">
        <v>16</v>
      </c>
      <c r="K5" s="60" t="s">
        <v>17</v>
      </c>
      <c r="L5" s="53" t="s">
        <v>18</v>
      </c>
      <c r="M5" s="60" t="s">
        <v>14</v>
      </c>
      <c r="N5" s="60" t="s">
        <v>15</v>
      </c>
      <c r="O5" s="53" t="s">
        <v>19</v>
      </c>
      <c r="P5" s="53" t="s">
        <v>14</v>
      </c>
      <c r="Q5" s="53" t="s">
        <v>20</v>
      </c>
      <c r="R5" s="53" t="s">
        <v>21</v>
      </c>
      <c r="S5" s="60" t="s">
        <v>22</v>
      </c>
      <c r="T5" s="60" t="s">
        <v>23</v>
      </c>
      <c r="U5" s="60" t="s">
        <v>24</v>
      </c>
      <c r="V5" s="72" t="s">
        <v>19</v>
      </c>
      <c r="W5" s="73" t="s">
        <v>25</v>
      </c>
      <c r="X5" s="74" t="s">
        <v>26</v>
      </c>
    </row>
    <row r="6" s="43" customFormat="1" ht="99.75" spans="1:24">
      <c r="A6" s="61" t="s">
        <v>27</v>
      </c>
      <c r="B6" s="62" t="s">
        <v>28</v>
      </c>
      <c r="C6" s="13">
        <v>24</v>
      </c>
      <c r="D6" s="63">
        <f>C6*0.6</f>
        <v>14.4</v>
      </c>
      <c r="E6" s="64">
        <v>7.2</v>
      </c>
      <c r="F6" s="12">
        <v>7.2</v>
      </c>
      <c r="G6" s="15">
        <f>(E6+F6)/D6</f>
        <v>1</v>
      </c>
      <c r="H6" s="12">
        <v>13</v>
      </c>
      <c r="I6" s="12">
        <v>9</v>
      </c>
      <c r="J6" s="13">
        <f t="shared" ref="J6:O6" si="0">H6+I6</f>
        <v>22</v>
      </c>
      <c r="K6" s="12">
        <v>9</v>
      </c>
      <c r="L6" s="13">
        <f t="shared" si="0"/>
        <v>31</v>
      </c>
      <c r="M6" s="12">
        <v>13</v>
      </c>
      <c r="N6" s="12">
        <v>9</v>
      </c>
      <c r="O6" s="13">
        <f t="shared" si="0"/>
        <v>22</v>
      </c>
      <c r="P6" s="15">
        <f>M6/H6</f>
        <v>1</v>
      </c>
      <c r="Q6" s="15">
        <f>N6/I6</f>
        <v>1</v>
      </c>
      <c r="R6" s="15">
        <f>O6/J6</f>
        <v>1</v>
      </c>
      <c r="S6" s="12">
        <v>27</v>
      </c>
      <c r="T6" s="12">
        <v>4</v>
      </c>
      <c r="U6" s="12">
        <v>0</v>
      </c>
      <c r="V6" s="13">
        <f>S6+T6+U6</f>
        <v>31</v>
      </c>
      <c r="W6" s="12">
        <v>13</v>
      </c>
      <c r="X6" s="75">
        <f>W6/H6</f>
        <v>1</v>
      </c>
    </row>
  </sheetData>
  <mergeCells count="14">
    <mergeCell ref="A2:V2"/>
    <mergeCell ref="C3:D3"/>
    <mergeCell ref="N3:P3"/>
    <mergeCell ref="E4:F4"/>
    <mergeCell ref="H4:L4"/>
    <mergeCell ref="M4:O4"/>
    <mergeCell ref="P4:R4"/>
    <mergeCell ref="S4:V4"/>
    <mergeCell ref="W4:X4"/>
    <mergeCell ref="A4:A5"/>
    <mergeCell ref="B4:B5"/>
    <mergeCell ref="C4:C5"/>
    <mergeCell ref="D4:D5"/>
    <mergeCell ref="G4:G5"/>
  </mergeCells>
  <pageMargins left="0.196527777777778" right="0.156944444444444" top="0.984027777777778" bottom="0.984027777777778" header="0.511805555555556" footer="0.511805555555556"/>
  <pageSetup paperSize="9" scale="9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zoomScale="90" zoomScaleNormal="90" workbookViewId="0">
      <selection activeCell="N4" sqref="$A3:$XFD4"/>
    </sheetView>
  </sheetViews>
  <sheetFormatPr defaultColWidth="9" defaultRowHeight="17.4" customHeight="1" outlineLevelRow="6"/>
  <cols>
    <col min="1" max="1" width="11" style="18" customWidth="1"/>
    <col min="2" max="2" width="6.33333333333333" style="18" customWidth="1"/>
    <col min="3" max="3" width="5.88333333333333" style="18" customWidth="1"/>
    <col min="4" max="4" width="6.66666666666667" style="18" customWidth="1"/>
    <col min="5" max="5" width="16.6666666666667" style="18" customWidth="1"/>
    <col min="6" max="6" width="24.3333333333333" style="18" customWidth="1"/>
    <col min="7" max="7" width="5.88333333333333" style="18" customWidth="1"/>
    <col min="8" max="8" width="7.44166666666667" style="18" customWidth="1"/>
    <col min="9" max="9" width="12.6666666666667" style="19" customWidth="1"/>
    <col min="10" max="10" width="33.8833333333333" style="20" customWidth="1"/>
    <col min="11" max="11" width="23" style="21" customWidth="1"/>
    <col min="12" max="12" width="20.4416666666667" style="22" customWidth="1"/>
    <col min="13" max="13" width="21" style="22" customWidth="1"/>
    <col min="14" max="14" width="9.66666666666667" style="22"/>
    <col min="15" max="16384" width="9" style="22"/>
  </cols>
  <sheetData>
    <row r="1" customHeight="1" spans="1:1">
      <c r="A1" s="18" t="s">
        <v>29</v>
      </c>
    </row>
    <row r="2" ht="27" customHeight="1" spans="1:10">
      <c r="A2" s="23" t="s">
        <v>30</v>
      </c>
      <c r="B2" s="23"/>
      <c r="C2" s="23"/>
      <c r="D2" s="23"/>
      <c r="E2" s="23"/>
      <c r="F2" s="23"/>
      <c r="G2" s="23"/>
      <c r="H2" s="23"/>
      <c r="I2" s="23"/>
      <c r="J2" s="33"/>
    </row>
    <row r="3" s="16" customFormat="1" customHeight="1" spans="1:13">
      <c r="A3" s="24" t="s">
        <v>2</v>
      </c>
      <c r="B3" s="24" t="s">
        <v>31</v>
      </c>
      <c r="C3" s="24" t="s">
        <v>31</v>
      </c>
      <c r="D3" s="24" t="s">
        <v>3</v>
      </c>
      <c r="E3" s="24" t="s">
        <v>32</v>
      </c>
      <c r="F3" s="24" t="s">
        <v>33</v>
      </c>
      <c r="G3" s="24" t="s">
        <v>34</v>
      </c>
      <c r="H3" s="25" t="s">
        <v>35</v>
      </c>
      <c r="I3" s="25" t="s">
        <v>36</v>
      </c>
      <c r="J3" s="34" t="s">
        <v>37</v>
      </c>
      <c r="K3" s="35" t="s">
        <v>38</v>
      </c>
      <c r="L3" s="36" t="s">
        <v>39</v>
      </c>
      <c r="M3" s="36" t="s">
        <v>40</v>
      </c>
    </row>
    <row r="4" s="16" customFormat="1" ht="47.4" customHeight="1" spans="1:13">
      <c r="A4" s="24"/>
      <c r="B4" s="24"/>
      <c r="C4" s="24"/>
      <c r="D4" s="24"/>
      <c r="E4" s="24"/>
      <c r="F4" s="24"/>
      <c r="G4" s="24"/>
      <c r="H4" s="25"/>
      <c r="I4" s="25"/>
      <c r="J4" s="34"/>
      <c r="K4" s="35"/>
      <c r="L4" s="36"/>
      <c r="M4" s="36"/>
    </row>
    <row r="5" s="17" customFormat="1" ht="21" customHeight="1" spans="1:15">
      <c r="A5" s="26" t="s">
        <v>41</v>
      </c>
      <c r="B5" s="27">
        <v>86</v>
      </c>
      <c r="C5" s="26">
        <v>13</v>
      </c>
      <c r="D5" s="28" t="s">
        <v>28</v>
      </c>
      <c r="E5" s="29" t="s">
        <v>42</v>
      </c>
      <c r="F5" s="28" t="s">
        <v>43</v>
      </c>
      <c r="G5" s="30">
        <v>2</v>
      </c>
      <c r="H5" s="31">
        <v>2</v>
      </c>
      <c r="I5" s="37" t="s">
        <v>44</v>
      </c>
      <c r="J5" s="38" t="s">
        <v>45</v>
      </c>
      <c r="K5" s="39" t="s">
        <v>46</v>
      </c>
      <c r="L5" s="40" t="s">
        <v>47</v>
      </c>
      <c r="M5" s="41" t="s">
        <v>47</v>
      </c>
      <c r="N5" s="42" t="s">
        <v>44</v>
      </c>
      <c r="O5" t="e">
        <f>IF(I5=N5,ture,FALSE)</f>
        <v>#NAME?</v>
      </c>
    </row>
    <row r="6" customHeight="1" spans="1:8">
      <c r="A6" s="32" t="s">
        <v>48</v>
      </c>
      <c r="B6" s="32"/>
      <c r="C6" s="32"/>
      <c r="D6" s="32"/>
      <c r="E6" s="32"/>
      <c r="F6" s="32"/>
      <c r="G6" s="32"/>
      <c r="H6" s="32"/>
    </row>
    <row r="7" customHeight="1" spans="1:8">
      <c r="A7" s="32" t="s">
        <v>49</v>
      </c>
      <c r="B7" s="32"/>
      <c r="C7" s="32"/>
      <c r="D7" s="32"/>
      <c r="E7" s="32"/>
      <c r="F7" s="32"/>
      <c r="G7" s="32"/>
      <c r="H7" s="32"/>
    </row>
  </sheetData>
  <mergeCells count="16">
    <mergeCell ref="A2:J2"/>
    <mergeCell ref="A6:H6"/>
    <mergeCell ref="A7:H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zoomScale="90" zoomScaleNormal="90" workbookViewId="0">
      <pane xSplit="4" ySplit="5" topLeftCell="E6" activePane="bottomRight" state="frozen"/>
      <selection/>
      <selection pane="topRight"/>
      <selection pane="bottomLeft"/>
      <selection pane="bottomRight" activeCell="G16" sqref="G16"/>
    </sheetView>
  </sheetViews>
  <sheetFormatPr defaultColWidth="9" defaultRowHeight="13.5" outlineLevelRow="5"/>
  <cols>
    <col min="1" max="1" width="7.35833333333333" style="2" customWidth="1"/>
    <col min="2" max="2" width="13.1916666666667" style="3" customWidth="1"/>
    <col min="3" max="3" width="9" style="2"/>
    <col min="4" max="4" width="10.4416666666667" style="2" customWidth="1"/>
    <col min="5" max="7" width="15" style="2" customWidth="1"/>
    <col min="8" max="8" width="17.8833333333333" style="2" customWidth="1"/>
    <col min="9" max="9" width="16.1083333333333" style="2" customWidth="1"/>
    <col min="10" max="10" width="12.6666666666667" style="2" customWidth="1"/>
    <col min="11" max="16384" width="9" style="3"/>
  </cols>
  <sheetData>
    <row r="1" ht="20.25" spans="1:6">
      <c r="A1" s="4" t="s">
        <v>50</v>
      </c>
      <c r="B1" s="2"/>
      <c r="E1" s="5"/>
      <c r="F1" s="5"/>
    </row>
    <row r="2" ht="45" customHeight="1" spans="1:10">
      <c r="A2" s="6" t="s">
        <v>51</v>
      </c>
      <c r="B2" s="6"/>
      <c r="C2" s="6"/>
      <c r="D2" s="6"/>
      <c r="E2" s="6"/>
      <c r="F2" s="6"/>
      <c r="G2" s="6"/>
      <c r="H2" s="6"/>
      <c r="I2" s="6"/>
      <c r="J2" s="6"/>
    </row>
    <row r="3" ht="27" spans="1:10">
      <c r="A3" s="2" t="s">
        <v>52</v>
      </c>
      <c r="J3" s="6"/>
    </row>
    <row r="4" spans="1:10">
      <c r="A4" s="7" t="s">
        <v>2</v>
      </c>
      <c r="B4" s="7" t="s">
        <v>3</v>
      </c>
      <c r="C4" s="8" t="s">
        <v>53</v>
      </c>
      <c r="D4" s="8" t="s">
        <v>54</v>
      </c>
      <c r="E4" s="9" t="s">
        <v>55</v>
      </c>
      <c r="F4" s="10" t="s">
        <v>56</v>
      </c>
      <c r="G4" s="9" t="s">
        <v>57</v>
      </c>
      <c r="H4" s="10" t="s">
        <v>58</v>
      </c>
      <c r="I4" s="7" t="s">
        <v>59</v>
      </c>
      <c r="J4" s="7" t="s">
        <v>60</v>
      </c>
    </row>
    <row r="5" ht="58.95" customHeight="1" spans="1:10">
      <c r="A5" s="7"/>
      <c r="B5" s="7"/>
      <c r="C5" s="8"/>
      <c r="D5" s="8"/>
      <c r="E5" s="9"/>
      <c r="F5" s="10"/>
      <c r="G5" s="9"/>
      <c r="H5" s="10"/>
      <c r="I5" s="7"/>
      <c r="J5" s="7"/>
    </row>
    <row r="6" s="1" customFormat="1" ht="14.25" spans="1:10">
      <c r="A6" s="11" t="s">
        <v>41</v>
      </c>
      <c r="B6" s="12" t="s">
        <v>28</v>
      </c>
      <c r="C6" s="13">
        <v>1</v>
      </c>
      <c r="D6" s="13">
        <v>6</v>
      </c>
      <c r="E6" s="12">
        <v>1</v>
      </c>
      <c r="F6" s="14">
        <f>E6/C6</f>
        <v>1</v>
      </c>
      <c r="G6" s="12">
        <v>6</v>
      </c>
      <c r="H6" s="15">
        <f>G6/D6</f>
        <v>1</v>
      </c>
      <c r="I6" s="12">
        <v>2</v>
      </c>
      <c r="J6" s="12">
        <v>32</v>
      </c>
    </row>
  </sheetData>
  <mergeCells count="12">
    <mergeCell ref="A2:J2"/>
    <mergeCell ref="H3:I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51388888888889" right="0.75138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改善和保障村卫生室运行条件统计表</vt:lpstr>
      <vt:lpstr>建制乡镇卫生院2名全科医生全覆盖统计表</vt:lpstr>
      <vt:lpstr>基层医疗卫生机构2名全科医生全覆盖汇总表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陈玉芳</cp:lastModifiedBy>
  <dcterms:created xsi:type="dcterms:W3CDTF">2020-06-27T00:29:00Z</dcterms:created>
  <cp:lastPrinted>2020-11-25T01:58:00Z</cp:lastPrinted>
  <dcterms:modified xsi:type="dcterms:W3CDTF">2020-12-07T08:28:41Z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