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 tabRatio="855" activeTab="14"/>
  </bookViews>
  <sheets>
    <sheet name="初中语文" sheetId="1" r:id="rId1"/>
    <sheet name="初中数学" sheetId="13" r:id="rId2"/>
    <sheet name="初中政治" sheetId="14" r:id="rId3"/>
    <sheet name="小学语文1" sheetId="2" r:id="rId4"/>
    <sheet name="小学语文2 " sheetId="11" r:id="rId5"/>
    <sheet name="小学数学1" sheetId="4" r:id="rId6"/>
    <sheet name="小学数学2" sheetId="12" r:id="rId7"/>
    <sheet name="小学英语" sheetId="5" r:id="rId8"/>
    <sheet name="小学科学" sheetId="6" r:id="rId9"/>
    <sheet name="小学音乐" sheetId="3" r:id="rId10"/>
    <sheet name="小学体育1" sheetId="9" r:id="rId11"/>
    <sheet name="小学体育2" sheetId="10" r:id="rId12"/>
    <sheet name="小学美术" sheetId="7" r:id="rId13"/>
    <sheet name="幼师 " sheetId="8" r:id="rId14"/>
    <sheet name="优秀小学教师" sheetId="15" r:id="rId15"/>
  </sheets>
  <definedNames>
    <definedName name="_xlnm.Print_Area" localSheetId="8">小学科学!$A$1:$H$12</definedName>
    <definedName name="_xlnm.Print_Area" localSheetId="5">小学数学1!$A$1:$H$57</definedName>
    <definedName name="_xlnm.Print_Area" localSheetId="10">小学体育1!$A$1:$J$20</definedName>
    <definedName name="_xlnm.Print_Area" localSheetId="9">小学音乐!$A$1:$J$15</definedName>
    <definedName name="_xlnm.Print_Area" localSheetId="7">小学英语!$A$1:$H$15</definedName>
    <definedName name="_xlnm.Print_Titles" localSheetId="1">初中数学!$2:$2</definedName>
    <definedName name="_xlnm.Print_Titles" localSheetId="0">初中语文!$2:$2</definedName>
    <definedName name="_xlnm.Print_Titles" localSheetId="2">初中政治!$2:$2</definedName>
    <definedName name="_xlnm.Print_Titles" localSheetId="8">小学科学!$2:$2</definedName>
    <definedName name="_xlnm.Print_Titles" localSheetId="12">小学美术!$2:$3</definedName>
    <definedName name="_xlnm.Print_Titles" localSheetId="5">小学数学1!$2:$3</definedName>
    <definedName name="_xlnm.Print_Titles" localSheetId="6">小学数学2!$2:$2</definedName>
    <definedName name="_xlnm.Print_Titles" localSheetId="10">小学体育1!$2:$2</definedName>
    <definedName name="_xlnm.Print_Titles" localSheetId="11">小学体育2!$2:$2</definedName>
    <definedName name="_xlnm.Print_Titles" localSheetId="9">小学音乐!$2:$3</definedName>
    <definedName name="_xlnm.Print_Titles" localSheetId="7">小学英语!$2:$2</definedName>
    <definedName name="_xlnm.Print_Titles" localSheetId="3">小学语文1!$2:$3</definedName>
    <definedName name="_xlnm.Print_Titles" localSheetId="4">'小学语文2 '!$2:$3</definedName>
    <definedName name="_xlnm.Print_Titles" localSheetId="14">优秀小学教师!$2:$3</definedName>
    <definedName name="_xlnm.Print_Titles" localSheetId="13">'幼师 '!$2:$3</definedName>
    <definedName name="成绩" localSheetId="1">初中数学!$C$4:$C$6</definedName>
    <definedName name="成绩" localSheetId="2">初中政治!$C$4:$C$5</definedName>
    <definedName name="成绩" localSheetId="8">小学科学!$C$4:$C$12</definedName>
    <definedName name="成绩" localSheetId="12">小学美术!$C$4:$C$18</definedName>
    <definedName name="成绩" localSheetId="5">小学数学1!$C$4:$C$57</definedName>
    <definedName name="成绩" localSheetId="6">小学数学2!$C$4:$C$18</definedName>
    <definedName name="成绩" localSheetId="10">小学体育1!$C$4:$C$20</definedName>
    <definedName name="成绩" localSheetId="11">小学体育2!$C$4:$C$21</definedName>
    <definedName name="成绩" localSheetId="9">小学音乐!$C$4:$C$15</definedName>
    <definedName name="成绩" localSheetId="7">小学英语!$C$4:$C$15</definedName>
    <definedName name="成绩" localSheetId="3">小学语文1!$C$14:$C$57</definedName>
    <definedName name="成绩" localSheetId="4">'小学语文2 '!$C$14:$C$33</definedName>
    <definedName name="成绩" localSheetId="14">优秀小学教师!$C$5:$C$7</definedName>
    <definedName name="成绩" localSheetId="13">'幼师 '!$C$5:$C$12</definedName>
    <definedName name="成绩">初中语文!#REF!</definedName>
    <definedName name="岗位" localSheetId="1">初中数学!$A$4:$A$6</definedName>
    <definedName name="岗位" localSheetId="2">初中政治!$A$4:$A$5</definedName>
    <definedName name="岗位" localSheetId="8">小学科学!$A$4:$A$12</definedName>
    <definedName name="岗位" localSheetId="12">小学美术!$A$4:$A$18</definedName>
    <definedName name="岗位" localSheetId="5">小学数学1!$A$4:$A$57</definedName>
    <definedName name="岗位" localSheetId="6">小学数学2!$A$4:$A$18</definedName>
    <definedName name="岗位" localSheetId="10">小学体育1!$A$4:$A$20</definedName>
    <definedName name="岗位" localSheetId="11">小学体育2!$A$4:$A$21</definedName>
    <definedName name="岗位" localSheetId="9">小学音乐!$A$4:$A$15</definedName>
    <definedName name="岗位" localSheetId="7">小学英语!$A$4:$A$15</definedName>
    <definedName name="岗位" localSheetId="3">小学语文1!$A$14:$A$57</definedName>
    <definedName name="岗位" localSheetId="4">'小学语文2 '!$A$14:$A$33</definedName>
    <definedName name="岗位" localSheetId="14">优秀小学教师!$A$5:$A$7</definedName>
    <definedName name="岗位" localSheetId="13">'幼师 '!$A$5:$A$12</definedName>
    <definedName name="岗位">初中语文!#REF!</definedName>
  </definedNames>
  <calcPr calcId="125725"/>
</workbook>
</file>

<file path=xl/calcChain.xml><?xml version="1.0" encoding="utf-8"?>
<calcChain xmlns="http://schemas.openxmlformats.org/spreadsheetml/2006/main">
  <c r="G5" i="1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13" i="12"/>
  <c r="D6" i="15"/>
  <c r="G6" s="1"/>
  <c r="F6"/>
  <c r="D7"/>
  <c r="F7"/>
  <c r="G7" s="1"/>
  <c r="H9" i="10"/>
  <c r="H7"/>
  <c r="H6"/>
  <c r="H5"/>
  <c r="H12"/>
  <c r="H10"/>
  <c r="H8"/>
  <c r="H11"/>
  <c r="H16"/>
  <c r="H14"/>
  <c r="H15"/>
  <c r="H17"/>
  <c r="H13"/>
  <c r="H18"/>
  <c r="H4"/>
  <c r="F5" i="15"/>
  <c r="F4"/>
  <c r="D5"/>
  <c r="G5" s="1"/>
  <c r="D4"/>
  <c r="F5" i="14"/>
  <c r="D5"/>
  <c r="G5" s="1"/>
  <c r="G4"/>
  <c r="F4"/>
  <c r="D4"/>
  <c r="F6" i="13"/>
  <c r="D6"/>
  <c r="F5"/>
  <c r="D5"/>
  <c r="F4"/>
  <c r="D4"/>
  <c r="G4" s="1"/>
  <c r="H5" i="7"/>
  <c r="H7"/>
  <c r="H9"/>
  <c r="H6"/>
  <c r="H10"/>
  <c r="H8"/>
  <c r="H14"/>
  <c r="H15"/>
  <c r="H12"/>
  <c r="H11"/>
  <c r="H16"/>
  <c r="H13"/>
  <c r="H4"/>
  <c r="F15" i="12"/>
  <c r="D15"/>
  <c r="G15" s="1"/>
  <c r="F14"/>
  <c r="D14"/>
  <c r="G14" s="1"/>
  <c r="F10"/>
  <c r="D10"/>
  <c r="G10" s="1"/>
  <c r="D18"/>
  <c r="F17"/>
  <c r="G17" s="1"/>
  <c r="D17"/>
  <c r="F6"/>
  <c r="D6"/>
  <c r="G6" s="1"/>
  <c r="F11"/>
  <c r="G11" s="1"/>
  <c r="D11"/>
  <c r="F16"/>
  <c r="D16"/>
  <c r="G16" s="1"/>
  <c r="F8"/>
  <c r="D8"/>
  <c r="G8" s="1"/>
  <c r="F12"/>
  <c r="D12"/>
  <c r="G12" s="1"/>
  <c r="F9"/>
  <c r="G9" s="1"/>
  <c r="D9"/>
  <c r="F7"/>
  <c r="D7"/>
  <c r="G7" s="1"/>
  <c r="F5"/>
  <c r="G5" s="1"/>
  <c r="D5"/>
  <c r="F13"/>
  <c r="D13"/>
  <c r="F4"/>
  <c r="D4"/>
  <c r="F21" i="11"/>
  <c r="D21"/>
  <c r="F12"/>
  <c r="D12"/>
  <c r="F22"/>
  <c r="D22"/>
  <c r="F26"/>
  <c r="D26"/>
  <c r="F25"/>
  <c r="D25"/>
  <c r="F23"/>
  <c r="D23"/>
  <c r="F24"/>
  <c r="D24"/>
  <c r="F30"/>
  <c r="D30"/>
  <c r="F31"/>
  <c r="D31"/>
  <c r="D33"/>
  <c r="D32"/>
  <c r="F8"/>
  <c r="D8"/>
  <c r="F27"/>
  <c r="D27"/>
  <c r="F28"/>
  <c r="D28"/>
  <c r="F29"/>
  <c r="D29"/>
  <c r="F19"/>
  <c r="D19"/>
  <c r="F4"/>
  <c r="D4"/>
  <c r="F11"/>
  <c r="D11"/>
  <c r="F9"/>
  <c r="D9"/>
  <c r="F17"/>
  <c r="D17"/>
  <c r="F10"/>
  <c r="D10"/>
  <c r="F16"/>
  <c r="D16"/>
  <c r="F5"/>
  <c r="D5"/>
  <c r="F7"/>
  <c r="D7"/>
  <c r="F6"/>
  <c r="D6"/>
  <c r="F20"/>
  <c r="D20"/>
  <c r="F18"/>
  <c r="D18"/>
  <c r="F13"/>
  <c r="D13"/>
  <c r="F15"/>
  <c r="D15"/>
  <c r="F14"/>
  <c r="D14"/>
  <c r="H4" i="8"/>
  <c r="H7"/>
  <c r="H6"/>
  <c r="H8"/>
  <c r="H10"/>
  <c r="H11"/>
  <c r="H9"/>
  <c r="H12"/>
  <c r="H5"/>
  <c r="H8" i="9"/>
  <c r="H7"/>
  <c r="H14"/>
  <c r="H6"/>
  <c r="H16"/>
  <c r="H9"/>
  <c r="H5"/>
  <c r="H15"/>
  <c r="H12"/>
  <c r="H13"/>
  <c r="H10"/>
  <c r="H17"/>
  <c r="H11"/>
  <c r="H18"/>
  <c r="H19"/>
  <c r="H4"/>
  <c r="H5" i="3"/>
  <c r="H6"/>
  <c r="H11"/>
  <c r="H12"/>
  <c r="H9"/>
  <c r="H7"/>
  <c r="H8"/>
  <c r="H10"/>
  <c r="H13"/>
  <c r="H4"/>
  <c r="D10" i="5"/>
  <c r="F10"/>
  <c r="D21" i="4"/>
  <c r="F21"/>
  <c r="D13"/>
  <c r="F13"/>
  <c r="D35"/>
  <c r="F35"/>
  <c r="D38"/>
  <c r="F38"/>
  <c r="D39"/>
  <c r="F39"/>
  <c r="D19"/>
  <c r="F19"/>
  <c r="D7"/>
  <c r="F7"/>
  <c r="D29"/>
  <c r="F29"/>
  <c r="D12"/>
  <c r="F12"/>
  <c r="D55"/>
  <c r="F55"/>
  <c r="D30"/>
  <c r="F30"/>
  <c r="D18"/>
  <c r="F18"/>
  <c r="D25"/>
  <c r="F25"/>
  <c r="D43"/>
  <c r="F43"/>
  <c r="D17"/>
  <c r="F17"/>
  <c r="D16"/>
  <c r="F16"/>
  <c r="D26"/>
  <c r="F26"/>
  <c r="D46"/>
  <c r="F46"/>
  <c r="D20"/>
  <c r="F20"/>
  <c r="D31"/>
  <c r="F31"/>
  <c r="D32"/>
  <c r="F32"/>
  <c r="D51"/>
  <c r="F51"/>
  <c r="D44"/>
  <c r="F44"/>
  <c r="D24"/>
  <c r="F24"/>
  <c r="D34"/>
  <c r="F34"/>
  <c r="D37"/>
  <c r="F37"/>
  <c r="D33"/>
  <c r="F33"/>
  <c r="D52"/>
  <c r="F52"/>
  <c r="D57"/>
  <c r="D23"/>
  <c r="F23"/>
  <c r="D45"/>
  <c r="F45"/>
  <c r="D41"/>
  <c r="F41"/>
  <c r="D47"/>
  <c r="F47"/>
  <c r="D15"/>
  <c r="F15"/>
  <c r="D28"/>
  <c r="F28"/>
  <c r="D50"/>
  <c r="F50"/>
  <c r="D49"/>
  <c r="F49"/>
  <c r="D54"/>
  <c r="F54"/>
  <c r="D56"/>
  <c r="F56"/>
  <c r="D42"/>
  <c r="F42"/>
  <c r="D27"/>
  <c r="F27"/>
  <c r="D48"/>
  <c r="F48"/>
  <c r="D40"/>
  <c r="F40"/>
  <c r="D48" i="2"/>
  <c r="F48"/>
  <c r="D8"/>
  <c r="F8"/>
  <c r="D27"/>
  <c r="F27"/>
  <c r="D29"/>
  <c r="F29"/>
  <c r="D19"/>
  <c r="F19"/>
  <c r="D25"/>
  <c r="F25"/>
  <c r="D16"/>
  <c r="F16"/>
  <c r="D7"/>
  <c r="F7"/>
  <c r="D33"/>
  <c r="F33"/>
  <c r="D42"/>
  <c r="F42"/>
  <c r="D38"/>
  <c r="F38"/>
  <c r="D35"/>
  <c r="F35"/>
  <c r="D31"/>
  <c r="F31"/>
  <c r="D37"/>
  <c r="F37"/>
  <c r="D32"/>
  <c r="F32"/>
  <c r="D18"/>
  <c r="F18"/>
  <c r="D53"/>
  <c r="F53"/>
  <c r="D45"/>
  <c r="F45"/>
  <c r="D39"/>
  <c r="F39"/>
  <c r="D10"/>
  <c r="F10"/>
  <c r="D34"/>
  <c r="F34"/>
  <c r="D22"/>
  <c r="F22"/>
  <c r="D44"/>
  <c r="F44"/>
  <c r="D12"/>
  <c r="F12"/>
  <c r="D43"/>
  <c r="F43"/>
  <c r="D9"/>
  <c r="F9"/>
  <c r="D24"/>
  <c r="F24"/>
  <c r="D46"/>
  <c r="F46"/>
  <c r="D51"/>
  <c r="F51"/>
  <c r="D30"/>
  <c r="F30"/>
  <c r="D26"/>
  <c r="F26"/>
  <c r="D11"/>
  <c r="F11"/>
  <c r="D49"/>
  <c r="F49"/>
  <c r="D56"/>
  <c r="F56"/>
  <c r="D36"/>
  <c r="F36"/>
  <c r="D20"/>
  <c r="F20"/>
  <c r="D41"/>
  <c r="F41"/>
  <c r="D40"/>
  <c r="F40"/>
  <c r="D52"/>
  <c r="F52"/>
  <c r="D50"/>
  <c r="F50"/>
  <c r="D47"/>
  <c r="F47"/>
  <c r="D55"/>
  <c r="F55"/>
  <c r="D54"/>
  <c r="F54"/>
  <c r="F28"/>
  <c r="F13"/>
  <c r="F5"/>
  <c r="F23"/>
  <c r="F6"/>
  <c r="F4"/>
  <c r="F17"/>
  <c r="F15"/>
  <c r="F21"/>
  <c r="F6" i="4"/>
  <c r="F22"/>
  <c r="F5"/>
  <c r="F8"/>
  <c r="F14"/>
  <c r="F36"/>
  <c r="F9"/>
  <c r="F53"/>
  <c r="F11"/>
  <c r="F10"/>
  <c r="F5" i="5"/>
  <c r="F11"/>
  <c r="F8"/>
  <c r="F9"/>
  <c r="F6"/>
  <c r="F7"/>
  <c r="F13"/>
  <c r="F12"/>
  <c r="F9" i="6"/>
  <c r="F5"/>
  <c r="F10"/>
  <c r="F8"/>
  <c r="F7"/>
  <c r="F6"/>
  <c r="F11"/>
  <c r="F5" i="1"/>
  <c r="F4"/>
  <c r="F14" i="2"/>
  <c r="F4" i="4"/>
  <c r="F4" i="5"/>
  <c r="F4" i="6"/>
  <c r="F6" i="1"/>
  <c r="D28" i="2"/>
  <c r="D13"/>
  <c r="D5"/>
  <c r="D23"/>
  <c r="D57"/>
  <c r="D6"/>
  <c r="D4"/>
  <c r="D17"/>
  <c r="D15"/>
  <c r="D21"/>
  <c r="D6" i="4"/>
  <c r="D22"/>
  <c r="D5"/>
  <c r="D8"/>
  <c r="D14"/>
  <c r="D36"/>
  <c r="D9"/>
  <c r="D53"/>
  <c r="D11"/>
  <c r="D10"/>
  <c r="D5" i="5"/>
  <c r="D11"/>
  <c r="G11" s="1"/>
  <c r="D8"/>
  <c r="D9"/>
  <c r="D6"/>
  <c r="D7"/>
  <c r="G7" s="1"/>
  <c r="D15"/>
  <c r="D13"/>
  <c r="D14"/>
  <c r="D12"/>
  <c r="G12" s="1"/>
  <c r="D12" i="6"/>
  <c r="D9"/>
  <c r="D5"/>
  <c r="G5" s="1"/>
  <c r="D10"/>
  <c r="D8"/>
  <c r="D7"/>
  <c r="D6"/>
  <c r="G6" s="1"/>
  <c r="D11"/>
  <c r="D7" i="1"/>
  <c r="D5"/>
  <c r="D4"/>
  <c r="G4" s="1"/>
  <c r="D8"/>
  <c r="D9"/>
  <c r="D14" i="2"/>
  <c r="G14" s="1"/>
  <c r="D4" i="4"/>
  <c r="D4" i="5"/>
  <c r="D4" i="6"/>
  <c r="G4" s="1"/>
  <c r="D6" i="1"/>
  <c r="G6" s="1"/>
  <c r="F12" i="8"/>
  <c r="D12"/>
  <c r="F9"/>
  <c r="D9"/>
  <c r="F11"/>
  <c r="D11"/>
  <c r="F10"/>
  <c r="D10"/>
  <c r="F8"/>
  <c r="D8"/>
  <c r="I8" s="1"/>
  <c r="F6"/>
  <c r="D6"/>
  <c r="F7"/>
  <c r="D7"/>
  <c r="I7" s="1"/>
  <c r="F4"/>
  <c r="D4"/>
  <c r="F5"/>
  <c r="D5"/>
  <c r="F17" i="7"/>
  <c r="D17"/>
  <c r="F13"/>
  <c r="D13"/>
  <c r="F16"/>
  <c r="D16"/>
  <c r="F11"/>
  <c r="D11"/>
  <c r="F12"/>
  <c r="D12"/>
  <c r="F15"/>
  <c r="D15"/>
  <c r="F18"/>
  <c r="D18"/>
  <c r="F14"/>
  <c r="D14"/>
  <c r="F8"/>
  <c r="D8"/>
  <c r="F10"/>
  <c r="D10"/>
  <c r="F6"/>
  <c r="D6"/>
  <c r="F9"/>
  <c r="D9"/>
  <c r="F7"/>
  <c r="D7"/>
  <c r="F5"/>
  <c r="I5" s="1"/>
  <c r="D5"/>
  <c r="F4"/>
  <c r="D4"/>
  <c r="F18" i="10"/>
  <c r="D18"/>
  <c r="F13"/>
  <c r="D13"/>
  <c r="F17"/>
  <c r="D17"/>
  <c r="F21"/>
  <c r="D21"/>
  <c r="F15"/>
  <c r="D15"/>
  <c r="F14"/>
  <c r="D14"/>
  <c r="F16"/>
  <c r="D16"/>
  <c r="F19"/>
  <c r="D19"/>
  <c r="F11"/>
  <c r="D11"/>
  <c r="F8"/>
  <c r="D8"/>
  <c r="F10"/>
  <c r="D10"/>
  <c r="F12"/>
  <c r="D12"/>
  <c r="F5"/>
  <c r="D5"/>
  <c r="F6"/>
  <c r="D6"/>
  <c r="F20"/>
  <c r="D20"/>
  <c r="F7"/>
  <c r="D7"/>
  <c r="F9"/>
  <c r="D9"/>
  <c r="F4"/>
  <c r="D4"/>
  <c r="F19" i="9"/>
  <c r="D19"/>
  <c r="F18"/>
  <c r="D18"/>
  <c r="F11"/>
  <c r="D11"/>
  <c r="F17"/>
  <c r="D17"/>
  <c r="F10"/>
  <c r="D10"/>
  <c r="F13"/>
  <c r="D13"/>
  <c r="F20"/>
  <c r="D20"/>
  <c r="F12"/>
  <c r="D12"/>
  <c r="F15"/>
  <c r="D15"/>
  <c r="F5"/>
  <c r="D5"/>
  <c r="F9"/>
  <c r="D9"/>
  <c r="F16"/>
  <c r="D16"/>
  <c r="F6"/>
  <c r="D6"/>
  <c r="F14"/>
  <c r="D14"/>
  <c r="F7"/>
  <c r="D7"/>
  <c r="F8"/>
  <c r="D8"/>
  <c r="F4"/>
  <c r="D4"/>
  <c r="F13" i="3"/>
  <c r="D13"/>
  <c r="I13" s="1"/>
  <c r="F10"/>
  <c r="D10"/>
  <c r="F8"/>
  <c r="D8"/>
  <c r="F15"/>
  <c r="D15"/>
  <c r="F7"/>
  <c r="D7"/>
  <c r="F9"/>
  <c r="D9"/>
  <c r="F12"/>
  <c r="D12"/>
  <c r="F11"/>
  <c r="D11"/>
  <c r="F14"/>
  <c r="D14"/>
  <c r="F6"/>
  <c r="D6"/>
  <c r="F5"/>
  <c r="D5"/>
  <c r="F4"/>
  <c r="D4"/>
  <c r="I4" i="10" l="1"/>
  <c r="I7"/>
  <c r="I6"/>
  <c r="I8"/>
  <c r="I13"/>
  <c r="I9"/>
  <c r="I5"/>
  <c r="I10"/>
  <c r="I11"/>
  <c r="I15"/>
  <c r="I17"/>
  <c r="I16"/>
  <c r="I12"/>
  <c r="I14"/>
  <c r="I18"/>
  <c r="G4" i="12"/>
  <c r="G5" i="4"/>
  <c r="G11"/>
  <c r="G14"/>
  <c r="G6"/>
  <c r="G5" i="5"/>
  <c r="G8"/>
  <c r="G6"/>
  <c r="G4"/>
  <c r="G17" i="2"/>
  <c r="G29"/>
  <c r="G15"/>
  <c r="G28"/>
  <c r="G4"/>
  <c r="G5"/>
  <c r="G19"/>
  <c r="G48"/>
  <c r="G23"/>
  <c r="G21"/>
  <c r="G10" i="5"/>
  <c r="G4" i="11"/>
  <c r="I4" i="9"/>
  <c r="I15"/>
  <c r="I17"/>
  <c r="I8"/>
  <c r="I16"/>
  <c r="I12"/>
  <c r="I6"/>
  <c r="I10"/>
  <c r="I13"/>
  <c r="I9"/>
  <c r="I7"/>
  <c r="I19"/>
  <c r="I5"/>
  <c r="I14"/>
  <c r="G22" i="2"/>
  <c r="G26"/>
  <c r="G24"/>
  <c r="G43"/>
  <c r="G39"/>
  <c r="G25"/>
  <c r="G50"/>
  <c r="G20"/>
  <c r="G11"/>
  <c r="G46"/>
  <c r="G10"/>
  <c r="G18"/>
  <c r="G35"/>
  <c r="G33"/>
  <c r="G8"/>
  <c r="G34"/>
  <c r="G31"/>
  <c r="G12"/>
  <c r="G6"/>
  <c r="G13"/>
  <c r="G47"/>
  <c r="G41"/>
  <c r="G49"/>
  <c r="G51"/>
  <c r="G45"/>
  <c r="G42"/>
  <c r="G7"/>
  <c r="G30"/>
  <c r="G9"/>
  <c r="G16"/>
  <c r="G53"/>
  <c r="G54"/>
  <c r="I11" i="9"/>
  <c r="G4" i="15"/>
  <c r="G32" i="2"/>
  <c r="G31" i="4"/>
  <c r="G40"/>
  <c r="G27"/>
  <c r="G28"/>
  <c r="G17"/>
  <c r="G33"/>
  <c r="G18"/>
  <c r="G29"/>
  <c r="G7"/>
  <c r="G56"/>
  <c r="G44"/>
  <c r="G48"/>
  <c r="G50"/>
  <c r="G23"/>
  <c r="G52"/>
  <c r="G35"/>
  <c r="I13" i="7"/>
  <c r="I12"/>
  <c r="I16"/>
  <c r="I4"/>
  <c r="I10"/>
  <c r="I11"/>
  <c r="I8"/>
  <c r="I7"/>
  <c r="I14"/>
  <c r="I9"/>
  <c r="I15"/>
  <c r="I6"/>
  <c r="G8" i="6"/>
  <c r="G7"/>
  <c r="G11"/>
  <c r="G10"/>
  <c r="G9"/>
  <c r="G41" i="4"/>
  <c r="G55" i="2"/>
  <c r="G38"/>
  <c r="G36"/>
  <c r="I12" i="3"/>
  <c r="I4"/>
  <c r="I9"/>
  <c r="I11"/>
  <c r="I7"/>
  <c r="I6"/>
  <c r="I8"/>
  <c r="I10"/>
  <c r="G37" i="2"/>
  <c r="G20" i="4"/>
  <c r="G9"/>
  <c r="G44" i="2"/>
  <c r="G52"/>
  <c r="G56"/>
  <c r="G27"/>
  <c r="G30" i="4"/>
  <c r="G16"/>
  <c r="G5" i="1"/>
  <c r="I5" i="3"/>
  <c r="G5" i="13"/>
  <c r="G6"/>
  <c r="G38" i="4"/>
  <c r="G24"/>
  <c r="G40" i="2"/>
  <c r="I12" i="8"/>
  <c r="I6"/>
  <c r="I4"/>
  <c r="I11"/>
  <c r="I5"/>
  <c r="I10"/>
  <c r="I9"/>
  <c r="G4" i="4"/>
  <c r="G53"/>
  <c r="G8"/>
  <c r="G54"/>
  <c r="G47"/>
  <c r="G45"/>
  <c r="G37"/>
  <c r="G32"/>
  <c r="G46"/>
  <c r="G25"/>
  <c r="G55"/>
  <c r="G39"/>
  <c r="G13"/>
  <c r="G10"/>
  <c r="G36"/>
  <c r="G22"/>
  <c r="G42"/>
  <c r="G49"/>
  <c r="G15"/>
  <c r="G34"/>
  <c r="G51"/>
  <c r="G26"/>
  <c r="G43"/>
  <c r="G12"/>
  <c r="G19"/>
  <c r="G21"/>
  <c r="I18" i="9"/>
  <c r="G13" i="5"/>
  <c r="G9"/>
</calcChain>
</file>

<file path=xl/sharedStrings.xml><?xml version="1.0" encoding="utf-8"?>
<sst xmlns="http://schemas.openxmlformats.org/spreadsheetml/2006/main" count="465" uniqueCount="43">
  <si>
    <t>招聘岗位</t>
  </si>
  <si>
    <t>准考证号</t>
  </si>
  <si>
    <t>笔试成绩</t>
  </si>
  <si>
    <t>排名</t>
  </si>
  <si>
    <t>初中语文</t>
  </si>
  <si>
    <t>初中数学</t>
  </si>
  <si>
    <t>初中政治</t>
  </si>
  <si>
    <t>小学语文1</t>
  </si>
  <si>
    <t xml:space="preserve">小学语文2 </t>
  </si>
  <si>
    <t>小学数学1</t>
  </si>
  <si>
    <t xml:space="preserve">小学数学2 </t>
  </si>
  <si>
    <t>小学英语</t>
  </si>
  <si>
    <t>小学科学</t>
  </si>
  <si>
    <t>合计</t>
  </si>
  <si>
    <t>原始分</t>
  </si>
  <si>
    <t>折合分（30%）</t>
  </si>
  <si>
    <t>折合分（40%）</t>
  </si>
  <si>
    <t>小学音乐</t>
  </si>
  <si>
    <t xml:space="preserve">小学体育1 </t>
  </si>
  <si>
    <t>小学体育2</t>
  </si>
  <si>
    <t>小学美术</t>
  </si>
  <si>
    <t>幼师</t>
  </si>
  <si>
    <t>2020年芦淞区公开招聘中小学和幼儿园教师
面向有教学经验教师岗位上微型课成绩和总成绩公示</t>
    <phoneticPr fontId="7" type="noConversion"/>
  </si>
  <si>
    <t>原始分</t>
    <phoneticPr fontId="7" type="noConversion"/>
  </si>
  <si>
    <t>上微型课成绩</t>
    <phoneticPr fontId="7" type="noConversion"/>
  </si>
  <si>
    <t>总成绩</t>
    <phoneticPr fontId="7" type="noConversion"/>
  </si>
  <si>
    <t>折合分（40%）</t>
    <phoneticPr fontId="7" type="noConversion"/>
  </si>
  <si>
    <t>折合分（60%）</t>
    <phoneticPr fontId="7" type="noConversion"/>
  </si>
  <si>
    <t>专业技能测试
成绩</t>
    <phoneticPr fontId="7" type="noConversion"/>
  </si>
  <si>
    <t>准考
证号</t>
    <phoneticPr fontId="7" type="noConversion"/>
  </si>
  <si>
    <t>缺考</t>
    <phoneticPr fontId="7" type="noConversion"/>
  </si>
  <si>
    <t>淘汰</t>
    <phoneticPr fontId="7" type="noConversion"/>
  </si>
  <si>
    <t>116001</t>
  </si>
  <si>
    <t>116002</t>
  </si>
  <si>
    <t>116003</t>
  </si>
  <si>
    <t>116004</t>
  </si>
  <si>
    <t>优秀小学教师</t>
    <phoneticPr fontId="12" type="noConversion"/>
  </si>
  <si>
    <t>答辩成绩</t>
    <phoneticPr fontId="12" type="noConversion"/>
  </si>
  <si>
    <t>折合分（20%）</t>
    <phoneticPr fontId="12" type="noConversion"/>
  </si>
  <si>
    <t>折合分（80%）</t>
    <phoneticPr fontId="12" type="noConversion"/>
  </si>
  <si>
    <t>淘汰</t>
    <phoneticPr fontId="12" type="noConversion"/>
  </si>
  <si>
    <t>2020年芦淞区公开招聘中小学和幼儿园教师
面向有教学经验教师招聘优秀小学教师考试成绩公示</t>
    <phoneticPr fontId="7" type="noConversion"/>
  </si>
  <si>
    <t>缺考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</si>
</sst>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C15" sqref="C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4" width="9" style="1"/>
  </cols>
  <sheetData>
    <row r="1" spans="1:8" ht="57.95" customHeight="1">
      <c r="A1" s="49" t="s">
        <v>22</v>
      </c>
      <c r="B1" s="49"/>
      <c r="C1" s="49"/>
      <c r="D1" s="49"/>
      <c r="E1" s="49"/>
      <c r="F1" s="49"/>
      <c r="G1" s="49"/>
      <c r="H1" s="49"/>
    </row>
    <row r="2" spans="1:8" ht="30" customHeight="1">
      <c r="A2" s="50" t="s">
        <v>0</v>
      </c>
      <c r="B2" s="50" t="s">
        <v>1</v>
      </c>
      <c r="C2" s="52" t="s">
        <v>2</v>
      </c>
      <c r="D2" s="53"/>
      <c r="E2" s="54" t="s">
        <v>24</v>
      </c>
      <c r="F2" s="53"/>
      <c r="G2" s="55" t="s">
        <v>25</v>
      </c>
      <c r="H2" s="57" t="s">
        <v>3</v>
      </c>
    </row>
    <row r="3" spans="1:8" ht="35.25" customHeight="1">
      <c r="A3" s="51"/>
      <c r="B3" s="51"/>
      <c r="C3" s="30" t="s">
        <v>23</v>
      </c>
      <c r="D3" s="30" t="s">
        <v>26</v>
      </c>
      <c r="E3" s="30" t="s">
        <v>23</v>
      </c>
      <c r="F3" s="30" t="s">
        <v>27</v>
      </c>
      <c r="G3" s="56"/>
      <c r="H3" s="58"/>
    </row>
    <row r="4" spans="1:8" ht="28.5" customHeight="1">
      <c r="A4" s="6" t="s">
        <v>4</v>
      </c>
      <c r="B4" s="6">
        <v>101004</v>
      </c>
      <c r="C4" s="7">
        <v>79.2</v>
      </c>
      <c r="D4" s="7">
        <f>C4*0.4</f>
        <v>31.680000000000003</v>
      </c>
      <c r="E4" s="7">
        <v>90.4</v>
      </c>
      <c r="F4" s="7">
        <f>E4*0.6</f>
        <v>54.24</v>
      </c>
      <c r="G4" s="7">
        <f>D4+F4</f>
        <v>85.92</v>
      </c>
      <c r="H4" s="8">
        <v>1</v>
      </c>
    </row>
    <row r="5" spans="1:8" ht="28.5" customHeight="1" thickBot="1">
      <c r="A5" s="13" t="s">
        <v>4</v>
      </c>
      <c r="B5" s="13">
        <v>101001</v>
      </c>
      <c r="C5" s="31">
        <v>79.900000000000006</v>
      </c>
      <c r="D5" s="31">
        <f>C5*0.4</f>
        <v>31.960000000000004</v>
      </c>
      <c r="E5" s="31">
        <v>88.8</v>
      </c>
      <c r="F5" s="31">
        <f t="shared" ref="F5" si="0">E5*0.6</f>
        <v>53.279999999999994</v>
      </c>
      <c r="G5" s="31">
        <f t="shared" ref="G5" si="1">D5+F5</f>
        <v>85.24</v>
      </c>
      <c r="H5" s="32">
        <v>2</v>
      </c>
    </row>
    <row r="6" spans="1:8" ht="28.5" customHeight="1">
      <c r="A6" s="12" t="s">
        <v>4</v>
      </c>
      <c r="B6" s="12">
        <v>101002</v>
      </c>
      <c r="C6" s="15">
        <v>89.1</v>
      </c>
      <c r="D6" s="15">
        <f>C6*0.4</f>
        <v>35.64</v>
      </c>
      <c r="E6" s="15">
        <v>77.2</v>
      </c>
      <c r="F6" s="15">
        <f>E6*0.6</f>
        <v>46.32</v>
      </c>
      <c r="G6" s="15">
        <f>D6+F6</f>
        <v>81.960000000000008</v>
      </c>
      <c r="H6" s="19">
        <v>3</v>
      </c>
    </row>
    <row r="7" spans="1:8" ht="28.5" customHeight="1">
      <c r="A7" s="6" t="s">
        <v>4</v>
      </c>
      <c r="B7" s="6">
        <v>101006</v>
      </c>
      <c r="C7" s="7">
        <v>81.599999999999994</v>
      </c>
      <c r="D7" s="7">
        <f t="shared" ref="D7:D9" si="2">C7*0.4</f>
        <v>32.64</v>
      </c>
      <c r="E7" s="7">
        <v>73.2</v>
      </c>
      <c r="F7" s="36" t="s">
        <v>31</v>
      </c>
      <c r="G7" s="7"/>
      <c r="H7" s="8"/>
    </row>
    <row r="8" spans="1:8" ht="28.5" customHeight="1">
      <c r="A8" s="6" t="s">
        <v>4</v>
      </c>
      <c r="B8" s="6">
        <v>101007</v>
      </c>
      <c r="C8" s="7">
        <v>64.3</v>
      </c>
      <c r="D8" s="7">
        <f t="shared" si="2"/>
        <v>25.72</v>
      </c>
      <c r="E8" s="7">
        <v>70.8</v>
      </c>
      <c r="F8" s="36" t="s">
        <v>31</v>
      </c>
      <c r="G8" s="7"/>
      <c r="H8" s="8"/>
    </row>
    <row r="9" spans="1:8" ht="28.5" customHeight="1">
      <c r="A9" s="6" t="s">
        <v>4</v>
      </c>
      <c r="B9" s="6">
        <v>101003</v>
      </c>
      <c r="C9" s="7">
        <v>54</v>
      </c>
      <c r="D9" s="7">
        <f t="shared" si="2"/>
        <v>21.6</v>
      </c>
      <c r="E9" s="36" t="s">
        <v>30</v>
      </c>
      <c r="F9" s="7"/>
      <c r="G9" s="7"/>
      <c r="H9" s="8"/>
    </row>
  </sheetData>
  <sortState ref="A3:J472">
    <sortCondition ref="A3:A472"/>
    <sortCondition ref="H3:H472"/>
  </sortState>
  <mergeCells count="7"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XFB15"/>
  <sheetViews>
    <sheetView tabSelected="1" workbookViewId="0">
      <selection activeCell="C15" sqref="C15"/>
    </sheetView>
  </sheetViews>
  <sheetFormatPr defaultColWidth="9" defaultRowHeight="14.25"/>
  <cols>
    <col min="1" max="1" width="9.625" style="1" customWidth="1"/>
    <col min="2" max="2" width="8.625" style="1" customWidth="1"/>
    <col min="3" max="3" width="8.125" style="3" customWidth="1"/>
    <col min="4" max="4" width="8.625" style="3" customWidth="1"/>
    <col min="5" max="5" width="7.5" style="3" customWidth="1"/>
    <col min="6" max="6" width="9.25" style="3" customWidth="1"/>
    <col min="7" max="7" width="7.625" style="3" customWidth="1"/>
    <col min="8" max="8" width="8.75" style="3" customWidth="1"/>
    <col min="9" max="9" width="7.875" style="3" customWidth="1"/>
    <col min="10" max="10" width="6.5" style="1" customWidth="1"/>
    <col min="11" max="16382" width="9" style="1"/>
    <col min="16383" max="16384" width="9" style="4"/>
  </cols>
  <sheetData>
    <row r="1" spans="1:10" s="1" customFormat="1" ht="51" customHeight="1">
      <c r="A1" s="59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ht="33.75" customHeight="1">
      <c r="A2" s="61" t="s">
        <v>0</v>
      </c>
      <c r="B2" s="66" t="s">
        <v>29</v>
      </c>
      <c r="C2" s="62" t="s">
        <v>2</v>
      </c>
      <c r="D2" s="62"/>
      <c r="E2" s="63" t="s">
        <v>28</v>
      </c>
      <c r="F2" s="62"/>
      <c r="G2" s="63" t="s">
        <v>24</v>
      </c>
      <c r="H2" s="62"/>
      <c r="I2" s="62" t="s">
        <v>13</v>
      </c>
      <c r="J2" s="64" t="s">
        <v>3</v>
      </c>
    </row>
    <row r="3" spans="1:10" s="1" customFormat="1" ht="33" customHeight="1">
      <c r="A3" s="61"/>
      <c r="B3" s="61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62"/>
      <c r="J3" s="64"/>
    </row>
    <row r="4" spans="1:10" s="20" customFormat="1" ht="24.75" customHeight="1">
      <c r="A4" s="24" t="s">
        <v>17</v>
      </c>
      <c r="B4" s="24">
        <v>111040</v>
      </c>
      <c r="C4" s="23">
        <v>76.599999999999994</v>
      </c>
      <c r="D4" s="23">
        <f t="shared" ref="D4:D15" si="0">C4*0.3</f>
        <v>22.979999999999997</v>
      </c>
      <c r="E4" s="23">
        <v>85.4</v>
      </c>
      <c r="F4" s="23">
        <f t="shared" ref="F4:F15" si="1">E4*0.4</f>
        <v>34.160000000000004</v>
      </c>
      <c r="G4" s="23">
        <v>90.2</v>
      </c>
      <c r="H4" s="23">
        <f>G4*0.3</f>
        <v>27.06</v>
      </c>
      <c r="I4" s="23">
        <f>D4+F4+H4</f>
        <v>84.2</v>
      </c>
      <c r="J4" s="28">
        <v>1</v>
      </c>
    </row>
    <row r="5" spans="1:10" s="20" customFormat="1" ht="24.75" customHeight="1">
      <c r="A5" s="24" t="s">
        <v>17</v>
      </c>
      <c r="B5" s="24">
        <v>111038</v>
      </c>
      <c r="C5" s="23">
        <v>75.849999999999994</v>
      </c>
      <c r="D5" s="23">
        <f t="shared" si="0"/>
        <v>22.754999999999999</v>
      </c>
      <c r="E5" s="23">
        <v>84.4</v>
      </c>
      <c r="F5" s="23">
        <f t="shared" si="1"/>
        <v>33.760000000000005</v>
      </c>
      <c r="G5" s="23">
        <v>88.4</v>
      </c>
      <c r="H5" s="23">
        <f t="shared" ref="H5:H12" si="2">G5*0.3</f>
        <v>26.52</v>
      </c>
      <c r="I5" s="23">
        <f t="shared" ref="I5:I12" si="3">D5+F5+H5</f>
        <v>83.034999999999997</v>
      </c>
      <c r="J5" s="28">
        <v>2</v>
      </c>
    </row>
    <row r="6" spans="1:10" s="20" customFormat="1" ht="24.75" customHeight="1">
      <c r="A6" s="24" t="s">
        <v>17</v>
      </c>
      <c r="B6" s="24">
        <v>111028</v>
      </c>
      <c r="C6" s="23">
        <v>76.75</v>
      </c>
      <c r="D6" s="23">
        <f t="shared" si="0"/>
        <v>23.024999999999999</v>
      </c>
      <c r="E6" s="23">
        <v>83</v>
      </c>
      <c r="F6" s="23">
        <f t="shared" si="1"/>
        <v>33.200000000000003</v>
      </c>
      <c r="G6" s="23">
        <v>86</v>
      </c>
      <c r="H6" s="23">
        <f t="shared" si="2"/>
        <v>25.8</v>
      </c>
      <c r="I6" s="23">
        <f t="shared" si="3"/>
        <v>82.025000000000006</v>
      </c>
      <c r="J6" s="28">
        <v>3</v>
      </c>
    </row>
    <row r="7" spans="1:10" s="20" customFormat="1" ht="24.75" customHeight="1" thickBot="1">
      <c r="A7" s="25" t="s">
        <v>17</v>
      </c>
      <c r="B7" s="25">
        <v>111005</v>
      </c>
      <c r="C7" s="26">
        <v>65.55</v>
      </c>
      <c r="D7" s="26">
        <f>C7*0.3</f>
        <v>19.664999999999999</v>
      </c>
      <c r="E7" s="26">
        <v>88</v>
      </c>
      <c r="F7" s="26">
        <f>E7*0.4</f>
        <v>35.200000000000003</v>
      </c>
      <c r="G7" s="26">
        <v>84.2</v>
      </c>
      <c r="H7" s="26">
        <f>G7*0.3</f>
        <v>25.26</v>
      </c>
      <c r="I7" s="26">
        <f>D7+F7+H7</f>
        <v>80.125</v>
      </c>
      <c r="J7" s="29">
        <v>4</v>
      </c>
    </row>
    <row r="8" spans="1:10" s="20" customFormat="1" ht="24.75" customHeight="1">
      <c r="A8" s="21" t="s">
        <v>17</v>
      </c>
      <c r="B8" s="21">
        <v>111036</v>
      </c>
      <c r="C8" s="22">
        <v>70.900000000000006</v>
      </c>
      <c r="D8" s="22">
        <f>C8*0.3</f>
        <v>21.27</v>
      </c>
      <c r="E8" s="22">
        <v>83.2</v>
      </c>
      <c r="F8" s="22">
        <f>E8*0.4</f>
        <v>33.28</v>
      </c>
      <c r="G8" s="22">
        <v>85</v>
      </c>
      <c r="H8" s="22">
        <f>G8*0.3</f>
        <v>25.5</v>
      </c>
      <c r="I8" s="22">
        <f>D8+F8+H8</f>
        <v>80.05</v>
      </c>
      <c r="J8" s="27">
        <v>5</v>
      </c>
    </row>
    <row r="9" spans="1:10" s="20" customFormat="1" ht="24.75" customHeight="1">
      <c r="A9" s="24" t="s">
        <v>17</v>
      </c>
      <c r="B9" s="24">
        <v>111010</v>
      </c>
      <c r="C9" s="23">
        <v>81.599999999999994</v>
      </c>
      <c r="D9" s="23">
        <f>C9*0.3</f>
        <v>24.479999999999997</v>
      </c>
      <c r="E9" s="23">
        <v>76.2</v>
      </c>
      <c r="F9" s="23">
        <f>E9*0.4</f>
        <v>30.480000000000004</v>
      </c>
      <c r="G9" s="23">
        <v>82</v>
      </c>
      <c r="H9" s="23">
        <f>G9*0.3</f>
        <v>24.599999999999998</v>
      </c>
      <c r="I9" s="23">
        <f>D9+F9+H9</f>
        <v>79.56</v>
      </c>
      <c r="J9" s="28">
        <v>6</v>
      </c>
    </row>
    <row r="10" spans="1:10" s="20" customFormat="1" ht="24.75" customHeight="1">
      <c r="A10" s="24" t="s">
        <v>17</v>
      </c>
      <c r="B10" s="24">
        <v>111037</v>
      </c>
      <c r="C10" s="23">
        <v>77.5</v>
      </c>
      <c r="D10" s="23">
        <f>C10*0.3</f>
        <v>23.25</v>
      </c>
      <c r="E10" s="23">
        <v>77.2</v>
      </c>
      <c r="F10" s="23">
        <f>E10*0.4</f>
        <v>30.880000000000003</v>
      </c>
      <c r="G10" s="23">
        <v>84.2</v>
      </c>
      <c r="H10" s="23">
        <f>G10*0.3</f>
        <v>25.26</v>
      </c>
      <c r="I10" s="23">
        <f>D10+F10+H10</f>
        <v>79.39</v>
      </c>
      <c r="J10" s="28">
        <v>7</v>
      </c>
    </row>
    <row r="11" spans="1:10" s="20" customFormat="1" ht="24.75" customHeight="1">
      <c r="A11" s="24" t="s">
        <v>17</v>
      </c>
      <c r="B11" s="24">
        <v>111021</v>
      </c>
      <c r="C11" s="23">
        <v>77.3</v>
      </c>
      <c r="D11" s="23">
        <f t="shared" si="0"/>
        <v>23.189999999999998</v>
      </c>
      <c r="E11" s="23">
        <v>81.2</v>
      </c>
      <c r="F11" s="23">
        <f t="shared" si="1"/>
        <v>32.480000000000004</v>
      </c>
      <c r="G11" s="23">
        <v>78.2</v>
      </c>
      <c r="H11" s="23">
        <f t="shared" si="2"/>
        <v>23.46</v>
      </c>
      <c r="I11" s="23">
        <f t="shared" si="3"/>
        <v>79.13</v>
      </c>
      <c r="J11" s="28">
        <v>8</v>
      </c>
    </row>
    <row r="12" spans="1:10" s="20" customFormat="1" ht="24.75" customHeight="1">
      <c r="A12" s="24" t="s">
        <v>17</v>
      </c>
      <c r="B12" s="24">
        <v>111017</v>
      </c>
      <c r="C12" s="23">
        <v>79.400000000000006</v>
      </c>
      <c r="D12" s="23">
        <f t="shared" si="0"/>
        <v>23.82</v>
      </c>
      <c r="E12" s="23">
        <v>78.400000000000006</v>
      </c>
      <c r="F12" s="23">
        <f t="shared" si="1"/>
        <v>31.360000000000003</v>
      </c>
      <c r="G12" s="23">
        <v>79.599999999999994</v>
      </c>
      <c r="H12" s="23">
        <f t="shared" si="2"/>
        <v>23.88</v>
      </c>
      <c r="I12" s="23">
        <f t="shared" si="3"/>
        <v>79.06</v>
      </c>
      <c r="J12" s="28">
        <v>9</v>
      </c>
    </row>
    <row r="13" spans="1:10" s="20" customFormat="1" ht="24.75" customHeight="1">
      <c r="A13" s="24" t="s">
        <v>17</v>
      </c>
      <c r="B13" s="24">
        <v>111031</v>
      </c>
      <c r="C13" s="23">
        <v>79.45</v>
      </c>
      <c r="D13" s="23">
        <f>C13*0.3</f>
        <v>23.835000000000001</v>
      </c>
      <c r="E13" s="23">
        <v>75.400000000000006</v>
      </c>
      <c r="F13" s="23">
        <f>E13*0.4</f>
        <v>30.160000000000004</v>
      </c>
      <c r="G13" s="23">
        <v>79</v>
      </c>
      <c r="H13" s="23">
        <f>G13*0.3</f>
        <v>23.7</v>
      </c>
      <c r="I13" s="23">
        <f>D13+F13+H13</f>
        <v>77.695000000000007</v>
      </c>
      <c r="J13" s="28">
        <v>10</v>
      </c>
    </row>
    <row r="14" spans="1:10" s="20" customFormat="1" ht="24.75" customHeight="1">
      <c r="A14" s="24" t="s">
        <v>17</v>
      </c>
      <c r="B14" s="24">
        <v>111023</v>
      </c>
      <c r="C14" s="23">
        <v>78.5</v>
      </c>
      <c r="D14" s="23">
        <f>C14*0.3</f>
        <v>23.55</v>
      </c>
      <c r="E14" s="23">
        <v>81.400000000000006</v>
      </c>
      <c r="F14" s="23">
        <f>E14*0.4</f>
        <v>32.56</v>
      </c>
      <c r="G14" s="23">
        <v>74.8</v>
      </c>
      <c r="H14" s="37" t="s">
        <v>31</v>
      </c>
      <c r="I14" s="23"/>
      <c r="J14" s="28"/>
    </row>
    <row r="15" spans="1:10" s="20" customFormat="1" ht="24.75" customHeight="1">
      <c r="A15" s="24" t="s">
        <v>17</v>
      </c>
      <c r="B15" s="24">
        <v>111033</v>
      </c>
      <c r="C15" s="23">
        <v>76.099999999999994</v>
      </c>
      <c r="D15" s="23">
        <f t="shared" si="0"/>
        <v>22.83</v>
      </c>
      <c r="E15" s="23">
        <v>80</v>
      </c>
      <c r="F15" s="23">
        <f t="shared" si="1"/>
        <v>32</v>
      </c>
      <c r="G15" s="37" t="s">
        <v>30</v>
      </c>
      <c r="H15" s="23"/>
      <c r="I15" s="23"/>
      <c r="J15" s="28"/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486111111111103" right="0.55486111111111103" top="0.80277777777777803" bottom="0.80277777777777803" header="0.5" footer="0.5"/>
  <pageSetup paperSize="9" orientation="portrait" r:id="rId1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XFA20"/>
  <sheetViews>
    <sheetView tabSelected="1" topLeftCell="A7" workbookViewId="0">
      <selection activeCell="C15" sqref="C15"/>
    </sheetView>
  </sheetViews>
  <sheetFormatPr defaultColWidth="9" defaultRowHeight="14.25"/>
  <cols>
    <col min="1" max="1" width="11" style="1" customWidth="1"/>
    <col min="2" max="2" width="8.625" style="1" customWidth="1"/>
    <col min="3" max="3" width="7.5" style="3" customWidth="1"/>
    <col min="4" max="4" width="8.5" style="3" customWidth="1"/>
    <col min="5" max="5" width="7.375" style="3" customWidth="1"/>
    <col min="6" max="6" width="9.875" style="3" customWidth="1"/>
    <col min="7" max="7" width="7.25" style="3" customWidth="1"/>
    <col min="8" max="8" width="8.75" style="3" customWidth="1"/>
    <col min="9" max="9" width="8.5" style="3" customWidth="1"/>
    <col min="10" max="10" width="6.75" style="1" customWidth="1"/>
    <col min="11" max="16381" width="9" style="1"/>
    <col min="16382" max="16384" width="9" style="4"/>
  </cols>
  <sheetData>
    <row r="1" spans="1:10" s="1" customFormat="1" ht="52.5" customHeight="1">
      <c r="A1" s="59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ht="30" customHeight="1">
      <c r="A2" s="50" t="s">
        <v>0</v>
      </c>
      <c r="B2" s="67" t="s">
        <v>29</v>
      </c>
      <c r="C2" s="52" t="s">
        <v>2</v>
      </c>
      <c r="D2" s="53"/>
      <c r="E2" s="63" t="s">
        <v>28</v>
      </c>
      <c r="F2" s="62"/>
      <c r="G2" s="63" t="s">
        <v>24</v>
      </c>
      <c r="H2" s="62"/>
      <c r="I2" s="62" t="s">
        <v>13</v>
      </c>
      <c r="J2" s="57" t="s">
        <v>3</v>
      </c>
    </row>
    <row r="3" spans="1:10" s="1" customFormat="1" ht="33" customHeight="1">
      <c r="A3" s="51"/>
      <c r="B3" s="51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62"/>
      <c r="J3" s="58"/>
    </row>
    <row r="4" spans="1:10" s="9" customFormat="1" ht="23.25" customHeight="1">
      <c r="A4" s="6" t="s">
        <v>18</v>
      </c>
      <c r="B4" s="6">
        <v>112019</v>
      </c>
      <c r="C4" s="10">
        <v>84.9</v>
      </c>
      <c r="D4" s="10">
        <f t="shared" ref="D4:D20" si="0">C4*0.3</f>
        <v>25.470000000000002</v>
      </c>
      <c r="E4" s="10">
        <v>83.2</v>
      </c>
      <c r="F4" s="10">
        <f t="shared" ref="F4:F20" si="1">E4*0.4</f>
        <v>33.28</v>
      </c>
      <c r="G4" s="10">
        <v>84.2</v>
      </c>
      <c r="H4" s="10">
        <f t="shared" ref="H4:H11" si="2">G4*0.3</f>
        <v>25.26</v>
      </c>
      <c r="I4" s="10">
        <f t="shared" ref="I4:I11" si="3">D4+F4+H4</f>
        <v>84.01</v>
      </c>
      <c r="J4" s="16">
        <v>1</v>
      </c>
    </row>
    <row r="5" spans="1:10" s="9" customFormat="1" ht="23.25" customHeight="1">
      <c r="A5" s="6" t="s">
        <v>18</v>
      </c>
      <c r="B5" s="6">
        <v>112001</v>
      </c>
      <c r="C5" s="10">
        <v>82</v>
      </c>
      <c r="D5" s="10">
        <f t="shared" ref="D5:D19" si="4">C5*0.3</f>
        <v>24.599999999999998</v>
      </c>
      <c r="E5" s="10">
        <v>80.8</v>
      </c>
      <c r="F5" s="10">
        <f t="shared" ref="F5:F19" si="5">E5*0.4</f>
        <v>32.32</v>
      </c>
      <c r="G5" s="10">
        <v>90.2</v>
      </c>
      <c r="H5" s="10">
        <f t="shared" si="2"/>
        <v>27.06</v>
      </c>
      <c r="I5" s="10">
        <f t="shared" si="3"/>
        <v>83.98</v>
      </c>
      <c r="J5" s="16">
        <v>2</v>
      </c>
    </row>
    <row r="6" spans="1:10" s="9" customFormat="1" ht="23.25" customHeight="1">
      <c r="A6" s="6" t="s">
        <v>18</v>
      </c>
      <c r="B6" s="6">
        <v>112014</v>
      </c>
      <c r="C6" s="10">
        <v>72.599999999999994</v>
      </c>
      <c r="D6" s="10">
        <f t="shared" si="4"/>
        <v>21.779999999999998</v>
      </c>
      <c r="E6" s="10">
        <v>88.6</v>
      </c>
      <c r="F6" s="10">
        <f t="shared" si="5"/>
        <v>35.44</v>
      </c>
      <c r="G6" s="10">
        <v>88.2</v>
      </c>
      <c r="H6" s="10">
        <f t="shared" si="2"/>
        <v>26.46</v>
      </c>
      <c r="I6" s="10">
        <f t="shared" si="3"/>
        <v>83.68</v>
      </c>
      <c r="J6" s="16">
        <v>3</v>
      </c>
    </row>
    <row r="7" spans="1:10" s="9" customFormat="1" ht="23.25" customHeight="1">
      <c r="A7" s="6" t="s">
        <v>18</v>
      </c>
      <c r="B7" s="6">
        <v>112005</v>
      </c>
      <c r="C7" s="10">
        <v>72.900000000000006</v>
      </c>
      <c r="D7" s="10">
        <f t="shared" si="4"/>
        <v>21.87</v>
      </c>
      <c r="E7" s="10">
        <v>89</v>
      </c>
      <c r="F7" s="10">
        <f t="shared" si="5"/>
        <v>35.6</v>
      </c>
      <c r="G7" s="10">
        <v>86.2</v>
      </c>
      <c r="H7" s="10">
        <f t="shared" si="2"/>
        <v>25.86</v>
      </c>
      <c r="I7" s="10">
        <f t="shared" si="3"/>
        <v>83.33</v>
      </c>
      <c r="J7" s="16">
        <v>4</v>
      </c>
    </row>
    <row r="8" spans="1:10" s="9" customFormat="1" ht="23.25" customHeight="1">
      <c r="A8" s="6" t="s">
        <v>18</v>
      </c>
      <c r="B8" s="6">
        <v>112012</v>
      </c>
      <c r="C8" s="10">
        <v>79.7</v>
      </c>
      <c r="D8" s="10">
        <f t="shared" si="4"/>
        <v>23.91</v>
      </c>
      <c r="E8" s="10">
        <v>87</v>
      </c>
      <c r="F8" s="10">
        <f t="shared" si="5"/>
        <v>34.800000000000004</v>
      </c>
      <c r="G8" s="10">
        <v>81.8</v>
      </c>
      <c r="H8" s="10">
        <f t="shared" si="2"/>
        <v>24.54</v>
      </c>
      <c r="I8" s="10">
        <f t="shared" si="3"/>
        <v>83.25</v>
      </c>
      <c r="J8" s="16">
        <v>5</v>
      </c>
    </row>
    <row r="9" spans="1:10" s="9" customFormat="1" ht="23.25" customHeight="1" thickBot="1">
      <c r="A9" s="13" t="s">
        <v>18</v>
      </c>
      <c r="B9" s="13">
        <v>112007</v>
      </c>
      <c r="C9" s="14">
        <v>68.5</v>
      </c>
      <c r="D9" s="14">
        <f t="shared" si="4"/>
        <v>20.55</v>
      </c>
      <c r="E9" s="14">
        <v>91.4</v>
      </c>
      <c r="F9" s="14">
        <f t="shared" si="5"/>
        <v>36.56</v>
      </c>
      <c r="G9" s="14">
        <v>84</v>
      </c>
      <c r="H9" s="14">
        <f t="shared" si="2"/>
        <v>25.2</v>
      </c>
      <c r="I9" s="14">
        <f t="shared" si="3"/>
        <v>82.31</v>
      </c>
      <c r="J9" s="17">
        <v>6</v>
      </c>
    </row>
    <row r="10" spans="1:10" s="9" customFormat="1" ht="23.25" customHeight="1">
      <c r="A10" s="12" t="s">
        <v>18</v>
      </c>
      <c r="B10" s="12">
        <v>112003</v>
      </c>
      <c r="C10" s="11">
        <v>69.099999999999994</v>
      </c>
      <c r="D10" s="11">
        <f t="shared" si="4"/>
        <v>20.729999999999997</v>
      </c>
      <c r="E10" s="11">
        <v>88.2</v>
      </c>
      <c r="F10" s="11">
        <f t="shared" si="5"/>
        <v>35.28</v>
      </c>
      <c r="G10" s="11">
        <v>87</v>
      </c>
      <c r="H10" s="11">
        <f t="shared" si="2"/>
        <v>26.099999999999998</v>
      </c>
      <c r="I10" s="11">
        <f t="shared" si="3"/>
        <v>82.11</v>
      </c>
      <c r="J10" s="18">
        <v>7</v>
      </c>
    </row>
    <row r="11" spans="1:10" s="9" customFormat="1" ht="23.25" customHeight="1">
      <c r="A11" s="6" t="s">
        <v>18</v>
      </c>
      <c r="B11" s="6">
        <v>112008</v>
      </c>
      <c r="C11" s="10">
        <v>67.599999999999994</v>
      </c>
      <c r="D11" s="10">
        <f t="shared" si="4"/>
        <v>20.279999999999998</v>
      </c>
      <c r="E11" s="10">
        <v>86</v>
      </c>
      <c r="F11" s="10">
        <f t="shared" si="5"/>
        <v>34.4</v>
      </c>
      <c r="G11" s="10">
        <v>91</v>
      </c>
      <c r="H11" s="10">
        <f t="shared" si="2"/>
        <v>27.3</v>
      </c>
      <c r="I11" s="10">
        <f t="shared" si="3"/>
        <v>81.97999999999999</v>
      </c>
      <c r="J11" s="16">
        <v>8</v>
      </c>
    </row>
    <row r="12" spans="1:10" s="9" customFormat="1" ht="23.25" customHeight="1">
      <c r="A12" s="6" t="s">
        <v>18</v>
      </c>
      <c r="B12" s="6">
        <v>112017</v>
      </c>
      <c r="C12" s="10">
        <v>68</v>
      </c>
      <c r="D12" s="10">
        <f t="shared" si="4"/>
        <v>20.399999999999999</v>
      </c>
      <c r="E12" s="10">
        <v>90.8</v>
      </c>
      <c r="F12" s="10">
        <f t="shared" si="5"/>
        <v>36.32</v>
      </c>
      <c r="G12" s="10">
        <v>83.8</v>
      </c>
      <c r="H12" s="10">
        <f t="shared" ref="H12" si="6">G12*0.3</f>
        <v>25.139999999999997</v>
      </c>
      <c r="I12" s="10">
        <f t="shared" ref="I12" si="7">D12+F12+H12</f>
        <v>81.86</v>
      </c>
      <c r="J12" s="16">
        <v>9</v>
      </c>
    </row>
    <row r="13" spans="1:10" s="9" customFormat="1" ht="23.25" customHeight="1">
      <c r="A13" s="6" t="s">
        <v>18</v>
      </c>
      <c r="B13" s="6">
        <v>112004</v>
      </c>
      <c r="C13" s="10">
        <v>72.900000000000006</v>
      </c>
      <c r="D13" s="10">
        <f t="shared" si="4"/>
        <v>21.87</v>
      </c>
      <c r="E13" s="10">
        <v>86.6</v>
      </c>
      <c r="F13" s="10">
        <f t="shared" si="5"/>
        <v>34.64</v>
      </c>
      <c r="G13" s="10">
        <v>84.2</v>
      </c>
      <c r="H13" s="10">
        <f t="shared" ref="H13:H19" si="8">G13*0.3</f>
        <v>25.26</v>
      </c>
      <c r="I13" s="10">
        <f t="shared" ref="I13:I19" si="9">D13+F13+H13</f>
        <v>81.77000000000001</v>
      </c>
      <c r="J13" s="16">
        <v>10</v>
      </c>
    </row>
    <row r="14" spans="1:10" s="9" customFormat="1" ht="23.25" customHeight="1">
      <c r="A14" s="6" t="s">
        <v>18</v>
      </c>
      <c r="B14" s="6">
        <v>112015</v>
      </c>
      <c r="C14" s="10">
        <v>74.400000000000006</v>
      </c>
      <c r="D14" s="10">
        <f t="shared" si="4"/>
        <v>22.32</v>
      </c>
      <c r="E14" s="10">
        <v>87.4</v>
      </c>
      <c r="F14" s="10">
        <f t="shared" si="5"/>
        <v>34.96</v>
      </c>
      <c r="G14" s="10">
        <v>81.599999999999994</v>
      </c>
      <c r="H14" s="10">
        <f t="shared" si="8"/>
        <v>24.479999999999997</v>
      </c>
      <c r="I14" s="10">
        <f t="shared" si="9"/>
        <v>81.759999999999991</v>
      </c>
      <c r="J14" s="16">
        <v>11</v>
      </c>
    </row>
    <row r="15" spans="1:10" s="9" customFormat="1" ht="23.25" customHeight="1">
      <c r="A15" s="6" t="s">
        <v>18</v>
      </c>
      <c r="B15" s="6">
        <v>112020</v>
      </c>
      <c r="C15" s="10">
        <v>75</v>
      </c>
      <c r="D15" s="10">
        <f t="shared" si="4"/>
        <v>22.5</v>
      </c>
      <c r="E15" s="10">
        <v>85.8</v>
      </c>
      <c r="F15" s="10">
        <f t="shared" si="5"/>
        <v>34.32</v>
      </c>
      <c r="G15" s="10">
        <v>82.8</v>
      </c>
      <c r="H15" s="10">
        <f t="shared" si="8"/>
        <v>24.84</v>
      </c>
      <c r="I15" s="10">
        <f t="shared" si="9"/>
        <v>81.66</v>
      </c>
      <c r="J15" s="16">
        <v>12</v>
      </c>
    </row>
    <row r="16" spans="1:10" s="9" customFormat="1" ht="23.25" customHeight="1">
      <c r="A16" s="6" t="s">
        <v>18</v>
      </c>
      <c r="B16" s="6">
        <v>112009</v>
      </c>
      <c r="C16" s="10">
        <v>73.900000000000006</v>
      </c>
      <c r="D16" s="10">
        <f t="shared" si="4"/>
        <v>22.17</v>
      </c>
      <c r="E16" s="10">
        <v>87.6</v>
      </c>
      <c r="F16" s="10">
        <f t="shared" si="5"/>
        <v>35.04</v>
      </c>
      <c r="G16" s="10">
        <v>78.8</v>
      </c>
      <c r="H16" s="10">
        <f t="shared" si="8"/>
        <v>23.639999999999997</v>
      </c>
      <c r="I16" s="10">
        <f t="shared" si="9"/>
        <v>80.849999999999994</v>
      </c>
      <c r="J16" s="16">
        <v>13</v>
      </c>
    </row>
    <row r="17" spans="1:10" s="9" customFormat="1" ht="23.25" customHeight="1">
      <c r="A17" s="6" t="s">
        <v>18</v>
      </c>
      <c r="B17" s="6">
        <v>112002</v>
      </c>
      <c r="C17" s="10">
        <v>74.5</v>
      </c>
      <c r="D17" s="10">
        <f t="shared" si="4"/>
        <v>22.349999999999998</v>
      </c>
      <c r="E17" s="10">
        <v>83.8</v>
      </c>
      <c r="F17" s="10">
        <f t="shared" si="5"/>
        <v>33.520000000000003</v>
      </c>
      <c r="G17" s="10">
        <v>81.2</v>
      </c>
      <c r="H17" s="10">
        <f t="shared" si="8"/>
        <v>24.36</v>
      </c>
      <c r="I17" s="10">
        <f t="shared" si="9"/>
        <v>80.23</v>
      </c>
      <c r="J17" s="16">
        <v>14</v>
      </c>
    </row>
    <row r="18" spans="1:10" s="9" customFormat="1" ht="23.25" customHeight="1">
      <c r="A18" s="6" t="s">
        <v>18</v>
      </c>
      <c r="B18" s="6">
        <v>112010</v>
      </c>
      <c r="C18" s="10">
        <v>67.8</v>
      </c>
      <c r="D18" s="10">
        <f t="shared" si="4"/>
        <v>20.34</v>
      </c>
      <c r="E18" s="10">
        <v>85</v>
      </c>
      <c r="F18" s="10">
        <f t="shared" si="5"/>
        <v>34</v>
      </c>
      <c r="G18" s="10">
        <v>84</v>
      </c>
      <c r="H18" s="10">
        <f t="shared" si="8"/>
        <v>25.2</v>
      </c>
      <c r="I18" s="10">
        <f t="shared" si="9"/>
        <v>79.540000000000006</v>
      </c>
      <c r="J18" s="16">
        <v>15</v>
      </c>
    </row>
    <row r="19" spans="1:10" s="9" customFormat="1" ht="23.25" customHeight="1">
      <c r="A19" s="6" t="s">
        <v>18</v>
      </c>
      <c r="B19" s="6">
        <v>112018</v>
      </c>
      <c r="C19" s="10">
        <v>68.5</v>
      </c>
      <c r="D19" s="10">
        <f t="shared" si="4"/>
        <v>20.55</v>
      </c>
      <c r="E19" s="10">
        <v>81.400000000000006</v>
      </c>
      <c r="F19" s="10">
        <f t="shared" si="5"/>
        <v>32.56</v>
      </c>
      <c r="G19" s="10">
        <v>78.2</v>
      </c>
      <c r="H19" s="10">
        <f t="shared" si="8"/>
        <v>23.46</v>
      </c>
      <c r="I19" s="10">
        <f t="shared" si="9"/>
        <v>76.569999999999993</v>
      </c>
      <c r="J19" s="16">
        <v>16</v>
      </c>
    </row>
    <row r="20" spans="1:10" s="9" customFormat="1" ht="23.25" customHeight="1">
      <c r="A20" s="6" t="s">
        <v>18</v>
      </c>
      <c r="B20" s="6">
        <v>112016</v>
      </c>
      <c r="C20" s="10">
        <v>70.349999999999994</v>
      </c>
      <c r="D20" s="10">
        <f t="shared" si="0"/>
        <v>21.104999999999997</v>
      </c>
      <c r="E20" s="10">
        <v>88.8</v>
      </c>
      <c r="F20" s="10">
        <f t="shared" si="1"/>
        <v>35.520000000000003</v>
      </c>
      <c r="G20" s="10">
        <v>74.400000000000006</v>
      </c>
      <c r="H20" s="35" t="s">
        <v>31</v>
      </c>
      <c r="I20" s="10"/>
      <c r="J20" s="16"/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XFB21"/>
  <sheetViews>
    <sheetView tabSelected="1" topLeftCell="A4" workbookViewId="0">
      <selection activeCell="C15" sqref="C15"/>
    </sheetView>
  </sheetViews>
  <sheetFormatPr defaultColWidth="9" defaultRowHeight="14.25"/>
  <cols>
    <col min="1" max="1" width="11" style="1" customWidth="1"/>
    <col min="2" max="2" width="8" style="1" customWidth="1"/>
    <col min="3" max="3" width="7.5" style="3" customWidth="1"/>
    <col min="4" max="4" width="8.5" style="3" customWidth="1"/>
    <col min="5" max="5" width="7.25" style="3" customWidth="1"/>
    <col min="6" max="6" width="9.875" style="3" customWidth="1"/>
    <col min="7" max="7" width="7.5" style="3" customWidth="1"/>
    <col min="8" max="8" width="8.875" style="3" customWidth="1"/>
    <col min="9" max="9" width="7.625" style="3" customWidth="1"/>
    <col min="10" max="10" width="6.5" style="1" customWidth="1"/>
    <col min="11" max="16382" width="9" style="1"/>
    <col min="16383" max="16384" width="9" style="4"/>
  </cols>
  <sheetData>
    <row r="1" spans="1:10" s="1" customFormat="1" ht="51" customHeight="1">
      <c r="A1" s="59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ht="30.75" customHeight="1">
      <c r="A2" s="50" t="s">
        <v>0</v>
      </c>
      <c r="B2" s="67" t="s">
        <v>29</v>
      </c>
      <c r="C2" s="52" t="s">
        <v>2</v>
      </c>
      <c r="D2" s="53"/>
      <c r="E2" s="63" t="s">
        <v>28</v>
      </c>
      <c r="F2" s="62"/>
      <c r="G2" s="54" t="s">
        <v>24</v>
      </c>
      <c r="H2" s="53"/>
      <c r="I2" s="62" t="s">
        <v>13</v>
      </c>
      <c r="J2" s="57" t="s">
        <v>3</v>
      </c>
    </row>
    <row r="3" spans="1:10" s="1" customFormat="1" ht="30" customHeight="1">
      <c r="A3" s="51"/>
      <c r="B3" s="51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62"/>
      <c r="J3" s="58"/>
    </row>
    <row r="4" spans="1:10" s="9" customFormat="1" ht="24.75" customHeight="1">
      <c r="A4" s="6" t="s">
        <v>19</v>
      </c>
      <c r="B4" s="6">
        <v>113007</v>
      </c>
      <c r="C4" s="10">
        <v>83</v>
      </c>
      <c r="D4" s="10">
        <f t="shared" ref="D4:D19" si="0">C4*0.3</f>
        <v>24.9</v>
      </c>
      <c r="E4" s="10">
        <v>90.2</v>
      </c>
      <c r="F4" s="10">
        <f t="shared" ref="F4:F19" si="1">E4*0.4</f>
        <v>36.080000000000005</v>
      </c>
      <c r="G4" s="10">
        <v>84</v>
      </c>
      <c r="H4" s="10">
        <f t="shared" ref="H4:H14" si="2">G4*0.3</f>
        <v>25.2</v>
      </c>
      <c r="I4" s="10">
        <f t="shared" ref="I4:I14" si="3">D4+F4+H4</f>
        <v>86.18</v>
      </c>
      <c r="J4" s="16">
        <v>1</v>
      </c>
    </row>
    <row r="5" spans="1:10" s="9" customFormat="1" ht="24.75" customHeight="1">
      <c r="A5" s="6" t="s">
        <v>19</v>
      </c>
      <c r="B5" s="6">
        <v>113006</v>
      </c>
      <c r="C5" s="10">
        <v>77.599999999999994</v>
      </c>
      <c r="D5" s="10">
        <f t="shared" si="0"/>
        <v>23.279999999999998</v>
      </c>
      <c r="E5" s="10">
        <v>87</v>
      </c>
      <c r="F5" s="10">
        <f t="shared" si="1"/>
        <v>34.800000000000004</v>
      </c>
      <c r="G5" s="10">
        <v>90.8</v>
      </c>
      <c r="H5" s="10">
        <f t="shared" si="2"/>
        <v>27.24</v>
      </c>
      <c r="I5" s="10">
        <f t="shared" si="3"/>
        <v>85.32</v>
      </c>
      <c r="J5" s="16">
        <v>2</v>
      </c>
    </row>
    <row r="6" spans="1:10" s="9" customFormat="1" ht="24.75" customHeight="1">
      <c r="A6" s="6" t="s">
        <v>19</v>
      </c>
      <c r="B6" s="6">
        <v>113016</v>
      </c>
      <c r="C6" s="10">
        <v>74.099999999999994</v>
      </c>
      <c r="D6" s="10">
        <f t="shared" si="0"/>
        <v>22.229999999999997</v>
      </c>
      <c r="E6" s="10">
        <v>90.2</v>
      </c>
      <c r="F6" s="10">
        <f t="shared" si="1"/>
        <v>36.080000000000005</v>
      </c>
      <c r="G6" s="10">
        <v>89.6</v>
      </c>
      <c r="H6" s="10">
        <f t="shared" si="2"/>
        <v>26.88</v>
      </c>
      <c r="I6" s="10">
        <f t="shared" si="3"/>
        <v>85.19</v>
      </c>
      <c r="J6" s="16">
        <v>3</v>
      </c>
    </row>
    <row r="7" spans="1:10" s="9" customFormat="1" ht="24.75" customHeight="1">
      <c r="A7" s="6" t="s">
        <v>19</v>
      </c>
      <c r="B7" s="6">
        <v>113013</v>
      </c>
      <c r="C7" s="10">
        <v>77.099999999999994</v>
      </c>
      <c r="D7" s="10">
        <f t="shared" si="0"/>
        <v>23.13</v>
      </c>
      <c r="E7" s="10">
        <v>89.4</v>
      </c>
      <c r="F7" s="10">
        <f t="shared" si="1"/>
        <v>35.760000000000005</v>
      </c>
      <c r="G7" s="10">
        <v>86.2</v>
      </c>
      <c r="H7" s="10">
        <f t="shared" si="2"/>
        <v>25.86</v>
      </c>
      <c r="I7" s="10">
        <f t="shared" si="3"/>
        <v>84.75</v>
      </c>
      <c r="J7" s="16">
        <v>4</v>
      </c>
    </row>
    <row r="8" spans="1:10" s="9" customFormat="1" ht="24.75" customHeight="1">
      <c r="A8" s="6" t="s">
        <v>19</v>
      </c>
      <c r="B8" s="6">
        <v>113024</v>
      </c>
      <c r="C8" s="10">
        <v>71.849999999999994</v>
      </c>
      <c r="D8" s="10">
        <f t="shared" si="0"/>
        <v>21.554999999999996</v>
      </c>
      <c r="E8" s="10">
        <v>90</v>
      </c>
      <c r="F8" s="10">
        <f t="shared" si="1"/>
        <v>36</v>
      </c>
      <c r="G8" s="10">
        <v>87.6</v>
      </c>
      <c r="H8" s="10">
        <f t="shared" si="2"/>
        <v>26.279999999999998</v>
      </c>
      <c r="I8" s="10">
        <f t="shared" si="3"/>
        <v>83.834999999999994</v>
      </c>
      <c r="J8" s="16">
        <v>5</v>
      </c>
    </row>
    <row r="9" spans="1:10" s="9" customFormat="1" ht="24.75" customHeight="1" thickBot="1">
      <c r="A9" s="13" t="s">
        <v>19</v>
      </c>
      <c r="B9" s="13">
        <v>113025</v>
      </c>
      <c r="C9" s="14">
        <v>80.150000000000006</v>
      </c>
      <c r="D9" s="14">
        <f t="shared" si="0"/>
        <v>24.045000000000002</v>
      </c>
      <c r="E9" s="14">
        <v>88</v>
      </c>
      <c r="F9" s="14">
        <f t="shared" si="1"/>
        <v>35.200000000000003</v>
      </c>
      <c r="G9" s="14">
        <v>79.599999999999994</v>
      </c>
      <c r="H9" s="14">
        <f t="shared" si="2"/>
        <v>23.88</v>
      </c>
      <c r="I9" s="14">
        <f t="shared" si="3"/>
        <v>83.125</v>
      </c>
      <c r="J9" s="17">
        <v>6</v>
      </c>
    </row>
    <row r="10" spans="1:10" s="9" customFormat="1" ht="24.75" customHeight="1">
      <c r="A10" s="12" t="s">
        <v>19</v>
      </c>
      <c r="B10" s="12">
        <v>113001</v>
      </c>
      <c r="C10" s="11">
        <v>76.5</v>
      </c>
      <c r="D10" s="11">
        <f t="shared" si="0"/>
        <v>22.95</v>
      </c>
      <c r="E10" s="11">
        <v>86.8</v>
      </c>
      <c r="F10" s="11">
        <f t="shared" si="1"/>
        <v>34.72</v>
      </c>
      <c r="G10" s="11">
        <v>81.8</v>
      </c>
      <c r="H10" s="11">
        <f t="shared" si="2"/>
        <v>24.54</v>
      </c>
      <c r="I10" s="11">
        <f t="shared" si="3"/>
        <v>82.210000000000008</v>
      </c>
      <c r="J10" s="18">
        <v>7</v>
      </c>
    </row>
    <row r="11" spans="1:10" s="9" customFormat="1" ht="24.75" customHeight="1">
      <c r="A11" s="6" t="s">
        <v>19</v>
      </c>
      <c r="B11" s="6">
        <v>113022</v>
      </c>
      <c r="C11" s="10">
        <v>77.599999999999994</v>
      </c>
      <c r="D11" s="10">
        <f t="shared" si="0"/>
        <v>23.279999999999998</v>
      </c>
      <c r="E11" s="10">
        <v>85.2</v>
      </c>
      <c r="F11" s="10">
        <f t="shared" si="1"/>
        <v>34.080000000000005</v>
      </c>
      <c r="G11" s="10">
        <v>81.599999999999994</v>
      </c>
      <c r="H11" s="10">
        <f t="shared" si="2"/>
        <v>24.479999999999997</v>
      </c>
      <c r="I11" s="10">
        <f t="shared" si="3"/>
        <v>81.84</v>
      </c>
      <c r="J11" s="16">
        <v>8</v>
      </c>
    </row>
    <row r="12" spans="1:10" s="9" customFormat="1" ht="24.75" customHeight="1">
      <c r="A12" s="6" t="s">
        <v>19</v>
      </c>
      <c r="B12" s="6">
        <v>113005</v>
      </c>
      <c r="C12" s="10">
        <v>80.5</v>
      </c>
      <c r="D12" s="10">
        <f t="shared" si="0"/>
        <v>24.15</v>
      </c>
      <c r="E12" s="10">
        <v>84.8</v>
      </c>
      <c r="F12" s="10">
        <f t="shared" si="1"/>
        <v>33.92</v>
      </c>
      <c r="G12" s="10">
        <v>78.400000000000006</v>
      </c>
      <c r="H12" s="10">
        <f t="shared" si="2"/>
        <v>23.52</v>
      </c>
      <c r="I12" s="10">
        <f t="shared" si="3"/>
        <v>81.59</v>
      </c>
      <c r="J12" s="16">
        <v>9</v>
      </c>
    </row>
    <row r="13" spans="1:10" s="9" customFormat="1" ht="24.75" customHeight="1">
      <c r="A13" s="6" t="s">
        <v>19</v>
      </c>
      <c r="B13" s="6">
        <v>113026</v>
      </c>
      <c r="C13" s="10">
        <v>70.5</v>
      </c>
      <c r="D13" s="10">
        <f t="shared" si="0"/>
        <v>21.15</v>
      </c>
      <c r="E13" s="10">
        <v>84</v>
      </c>
      <c r="F13" s="10">
        <f t="shared" si="1"/>
        <v>33.6</v>
      </c>
      <c r="G13" s="10">
        <v>86.6</v>
      </c>
      <c r="H13" s="10">
        <f t="shared" si="2"/>
        <v>25.979999999999997</v>
      </c>
      <c r="I13" s="10">
        <f t="shared" si="3"/>
        <v>80.72999999999999</v>
      </c>
      <c r="J13" s="16">
        <v>10</v>
      </c>
    </row>
    <row r="14" spans="1:10" s="9" customFormat="1" ht="24.75" customHeight="1">
      <c r="A14" s="6" t="s">
        <v>19</v>
      </c>
      <c r="B14" s="6">
        <v>113019</v>
      </c>
      <c r="C14" s="10">
        <v>76.95</v>
      </c>
      <c r="D14" s="10">
        <f t="shared" si="0"/>
        <v>23.085000000000001</v>
      </c>
      <c r="E14" s="10">
        <v>83.8</v>
      </c>
      <c r="F14" s="10">
        <f t="shared" si="1"/>
        <v>33.520000000000003</v>
      </c>
      <c r="G14" s="10">
        <v>79.400000000000006</v>
      </c>
      <c r="H14" s="10">
        <f t="shared" si="2"/>
        <v>23.82</v>
      </c>
      <c r="I14" s="10">
        <f t="shared" si="3"/>
        <v>80.425000000000011</v>
      </c>
      <c r="J14" s="16">
        <v>11</v>
      </c>
    </row>
    <row r="15" spans="1:10" s="9" customFormat="1" ht="24.75" customHeight="1">
      <c r="A15" s="6" t="s">
        <v>19</v>
      </c>
      <c r="B15" s="6">
        <v>113027</v>
      </c>
      <c r="C15" s="10">
        <v>72.900000000000006</v>
      </c>
      <c r="D15" s="10">
        <f t="shared" si="0"/>
        <v>21.87</v>
      </c>
      <c r="E15" s="10">
        <v>86.2</v>
      </c>
      <c r="F15" s="10">
        <f t="shared" si="1"/>
        <v>34.480000000000004</v>
      </c>
      <c r="G15" s="10">
        <v>78.8</v>
      </c>
      <c r="H15" s="10">
        <f t="shared" ref="H15" si="4">G15*0.3</f>
        <v>23.639999999999997</v>
      </c>
      <c r="I15" s="10">
        <f t="shared" ref="I15" si="5">D15+F15+H15</f>
        <v>79.990000000000009</v>
      </c>
      <c r="J15" s="16">
        <v>12</v>
      </c>
    </row>
    <row r="16" spans="1:10" s="9" customFormat="1" ht="24.75" customHeight="1">
      <c r="A16" s="6" t="s">
        <v>19</v>
      </c>
      <c r="B16" s="6">
        <v>113023</v>
      </c>
      <c r="C16" s="10">
        <v>75.599999999999994</v>
      </c>
      <c r="D16" s="10">
        <f t="shared" si="0"/>
        <v>22.679999999999996</v>
      </c>
      <c r="E16" s="10">
        <v>85</v>
      </c>
      <c r="F16" s="10">
        <f t="shared" si="1"/>
        <v>34</v>
      </c>
      <c r="G16" s="10">
        <v>77.599999999999994</v>
      </c>
      <c r="H16" s="10">
        <f>G16*0.3</f>
        <v>23.279999999999998</v>
      </c>
      <c r="I16" s="10">
        <f>D16+F16+H16</f>
        <v>79.959999999999994</v>
      </c>
      <c r="J16" s="16">
        <v>13</v>
      </c>
    </row>
    <row r="17" spans="1:10" s="9" customFormat="1" ht="24.75" customHeight="1">
      <c r="A17" s="6" t="s">
        <v>19</v>
      </c>
      <c r="B17" s="6">
        <v>113004</v>
      </c>
      <c r="C17" s="10">
        <v>64.400000000000006</v>
      </c>
      <c r="D17" s="10">
        <f t="shared" si="0"/>
        <v>19.32</v>
      </c>
      <c r="E17" s="10">
        <v>88.8</v>
      </c>
      <c r="F17" s="10">
        <f t="shared" si="1"/>
        <v>35.520000000000003</v>
      </c>
      <c r="G17" s="10">
        <v>79.599999999999994</v>
      </c>
      <c r="H17" s="10">
        <f>G17*0.3</f>
        <v>23.88</v>
      </c>
      <c r="I17" s="10">
        <f>D17+F17+H17</f>
        <v>78.72</v>
      </c>
      <c r="J17" s="16">
        <v>14</v>
      </c>
    </row>
    <row r="18" spans="1:10" s="9" customFormat="1" ht="24.75" customHeight="1">
      <c r="A18" s="6" t="s">
        <v>19</v>
      </c>
      <c r="B18" s="6">
        <v>113017</v>
      </c>
      <c r="C18" s="10">
        <v>64</v>
      </c>
      <c r="D18" s="10">
        <f t="shared" si="0"/>
        <v>19.2</v>
      </c>
      <c r="E18" s="10">
        <v>84.5</v>
      </c>
      <c r="F18" s="10">
        <f t="shared" si="1"/>
        <v>33.800000000000004</v>
      </c>
      <c r="G18" s="10">
        <v>81.2</v>
      </c>
      <c r="H18" s="10">
        <f>G18*0.3</f>
        <v>24.36</v>
      </c>
      <c r="I18" s="10">
        <f>D18+F18+H18</f>
        <v>77.36</v>
      </c>
      <c r="J18" s="16">
        <v>15</v>
      </c>
    </row>
    <row r="19" spans="1:10" s="9" customFormat="1" ht="24.75" customHeight="1">
      <c r="A19" s="6" t="s">
        <v>19</v>
      </c>
      <c r="B19" s="6">
        <v>113009</v>
      </c>
      <c r="C19" s="10">
        <v>73.900000000000006</v>
      </c>
      <c r="D19" s="10">
        <f t="shared" si="0"/>
        <v>22.17</v>
      </c>
      <c r="E19" s="10">
        <v>86.8</v>
      </c>
      <c r="F19" s="10">
        <f t="shared" si="1"/>
        <v>34.72</v>
      </c>
      <c r="G19" s="10">
        <v>74</v>
      </c>
      <c r="H19" s="35" t="s">
        <v>31</v>
      </c>
      <c r="I19" s="10"/>
      <c r="J19" s="16"/>
    </row>
    <row r="20" spans="1:10" s="9" customFormat="1" ht="24.75" customHeight="1">
      <c r="A20" s="6" t="s">
        <v>19</v>
      </c>
      <c r="B20" s="6">
        <v>113018</v>
      </c>
      <c r="C20" s="10">
        <v>78.849999999999994</v>
      </c>
      <c r="D20" s="10">
        <f t="shared" ref="D20:D21" si="6">C20*0.3</f>
        <v>23.654999999999998</v>
      </c>
      <c r="E20" s="10">
        <v>87.8</v>
      </c>
      <c r="F20" s="10">
        <f t="shared" ref="F20:F21" si="7">E20*0.4</f>
        <v>35.119999999999997</v>
      </c>
      <c r="G20" s="35" t="s">
        <v>30</v>
      </c>
      <c r="H20" s="10"/>
      <c r="I20" s="10"/>
      <c r="J20" s="16"/>
    </row>
    <row r="21" spans="1:10" s="9" customFormat="1" ht="24.75" customHeight="1">
      <c r="A21" s="6" t="s">
        <v>19</v>
      </c>
      <c r="B21" s="6">
        <v>113021</v>
      </c>
      <c r="C21" s="10">
        <v>74</v>
      </c>
      <c r="D21" s="10">
        <f t="shared" si="6"/>
        <v>22.2</v>
      </c>
      <c r="E21" s="10">
        <v>82.8</v>
      </c>
      <c r="F21" s="10">
        <f t="shared" si="7"/>
        <v>33.119999999999997</v>
      </c>
      <c r="G21" s="10" t="s">
        <v>30</v>
      </c>
      <c r="H21" s="10"/>
      <c r="I21" s="10"/>
      <c r="J21" s="16"/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XFB18"/>
  <sheetViews>
    <sheetView tabSelected="1" workbookViewId="0">
      <selection activeCell="C15" sqref="C15"/>
    </sheetView>
  </sheetViews>
  <sheetFormatPr defaultColWidth="9" defaultRowHeight="14.25"/>
  <cols>
    <col min="1" max="1" width="10.25" style="1" customWidth="1"/>
    <col min="2" max="2" width="8.75" style="1" customWidth="1"/>
    <col min="3" max="3" width="7.5" style="3" customWidth="1"/>
    <col min="4" max="4" width="8.625" style="3" customWidth="1"/>
    <col min="5" max="5" width="7.625" style="3" customWidth="1"/>
    <col min="6" max="6" width="9.875" style="3" customWidth="1"/>
    <col min="7" max="7" width="7.375" style="3" customWidth="1"/>
    <col min="8" max="8" width="8.5" style="3" customWidth="1"/>
    <col min="9" max="9" width="8.375" style="3" customWidth="1"/>
    <col min="10" max="10" width="6.875" style="1" customWidth="1"/>
    <col min="11" max="16382" width="9" style="1"/>
    <col min="16383" max="16384" width="9" style="4"/>
  </cols>
  <sheetData>
    <row r="1" spans="1:10" s="1" customFormat="1" ht="52.5" customHeight="1">
      <c r="A1" s="59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ht="30" customHeight="1">
      <c r="A2" s="61" t="s">
        <v>0</v>
      </c>
      <c r="B2" s="66" t="s">
        <v>29</v>
      </c>
      <c r="C2" s="62" t="s">
        <v>2</v>
      </c>
      <c r="D2" s="62"/>
      <c r="E2" s="63" t="s">
        <v>28</v>
      </c>
      <c r="F2" s="62"/>
      <c r="G2" s="63" t="s">
        <v>24</v>
      </c>
      <c r="H2" s="62"/>
      <c r="I2" s="62" t="s">
        <v>13</v>
      </c>
      <c r="J2" s="64" t="s">
        <v>3</v>
      </c>
    </row>
    <row r="3" spans="1:10" s="1" customFormat="1" ht="30" customHeight="1">
      <c r="A3" s="61"/>
      <c r="B3" s="61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62"/>
      <c r="J3" s="64"/>
    </row>
    <row r="4" spans="1:10" s="9" customFormat="1" ht="24" customHeight="1">
      <c r="A4" s="6" t="s">
        <v>20</v>
      </c>
      <c r="B4" s="6">
        <v>114026</v>
      </c>
      <c r="C4" s="10">
        <v>84.6</v>
      </c>
      <c r="D4" s="10">
        <f t="shared" ref="D4:D18" si="0">C4*0.3</f>
        <v>25.38</v>
      </c>
      <c r="E4" s="10">
        <v>91.4</v>
      </c>
      <c r="F4" s="10">
        <f t="shared" ref="F4:F18" si="1">E4*0.4</f>
        <v>36.56</v>
      </c>
      <c r="G4" s="10">
        <v>90.6</v>
      </c>
      <c r="H4" s="10">
        <f>G4*0.3</f>
        <v>27.179999999999996</v>
      </c>
      <c r="I4" s="10">
        <f>D4+F4+H4</f>
        <v>89.11999999999999</v>
      </c>
      <c r="J4" s="16">
        <v>1</v>
      </c>
    </row>
    <row r="5" spans="1:10" s="9" customFormat="1" ht="24" customHeight="1">
      <c r="A5" s="6" t="s">
        <v>20</v>
      </c>
      <c r="B5" s="6">
        <v>114034</v>
      </c>
      <c r="C5" s="10">
        <v>81.349999999999994</v>
      </c>
      <c r="D5" s="10">
        <f t="shared" si="0"/>
        <v>24.404999999999998</v>
      </c>
      <c r="E5" s="10">
        <v>89.8</v>
      </c>
      <c r="F5" s="10">
        <f t="shared" si="1"/>
        <v>35.92</v>
      </c>
      <c r="G5" s="10">
        <v>92.2</v>
      </c>
      <c r="H5" s="10">
        <f t="shared" ref="H5:H14" si="2">G5*0.3</f>
        <v>27.66</v>
      </c>
      <c r="I5" s="10">
        <f t="shared" ref="I5:I14" si="3">D5+F5+H5</f>
        <v>87.984999999999999</v>
      </c>
      <c r="J5" s="16">
        <v>2</v>
      </c>
    </row>
    <row r="6" spans="1:10" s="9" customFormat="1" ht="24" customHeight="1">
      <c r="A6" s="6" t="s">
        <v>20</v>
      </c>
      <c r="B6" s="6">
        <v>114010</v>
      </c>
      <c r="C6" s="10">
        <v>85.2</v>
      </c>
      <c r="D6" s="10">
        <f>C6*0.3</f>
        <v>25.56</v>
      </c>
      <c r="E6" s="10">
        <v>83</v>
      </c>
      <c r="F6" s="10">
        <f>E6*0.4</f>
        <v>33.200000000000003</v>
      </c>
      <c r="G6" s="10">
        <v>87.6</v>
      </c>
      <c r="H6" s="10">
        <f>G6*0.3</f>
        <v>26.279999999999998</v>
      </c>
      <c r="I6" s="10">
        <f>D6+F6+H6</f>
        <v>85.04</v>
      </c>
      <c r="J6" s="16">
        <v>3</v>
      </c>
    </row>
    <row r="7" spans="1:10" s="9" customFormat="1" ht="24" customHeight="1">
      <c r="A7" s="6" t="s">
        <v>20</v>
      </c>
      <c r="B7" s="6">
        <v>114007</v>
      </c>
      <c r="C7" s="10">
        <v>82.9</v>
      </c>
      <c r="D7" s="10">
        <f t="shared" si="0"/>
        <v>24.87</v>
      </c>
      <c r="E7" s="10">
        <v>86</v>
      </c>
      <c r="F7" s="10">
        <f t="shared" si="1"/>
        <v>34.4</v>
      </c>
      <c r="G7" s="10">
        <v>80.3</v>
      </c>
      <c r="H7" s="10">
        <f t="shared" si="2"/>
        <v>24.09</v>
      </c>
      <c r="I7" s="10">
        <f t="shared" si="3"/>
        <v>83.36</v>
      </c>
      <c r="J7" s="16">
        <v>4</v>
      </c>
    </row>
    <row r="8" spans="1:10" s="9" customFormat="1" ht="24" customHeight="1" thickBot="1">
      <c r="A8" s="13" t="s">
        <v>20</v>
      </c>
      <c r="B8" s="13">
        <v>114002</v>
      </c>
      <c r="C8" s="14">
        <v>82.2</v>
      </c>
      <c r="D8" s="14">
        <f>C8*0.3</f>
        <v>24.66</v>
      </c>
      <c r="E8" s="14">
        <v>79.099999999999994</v>
      </c>
      <c r="F8" s="14">
        <f>E8*0.4</f>
        <v>31.64</v>
      </c>
      <c r="G8" s="14">
        <v>90</v>
      </c>
      <c r="H8" s="14">
        <f>G8*0.3</f>
        <v>27</v>
      </c>
      <c r="I8" s="14">
        <f>D8+F8+H8</f>
        <v>83.3</v>
      </c>
      <c r="J8" s="17">
        <v>5</v>
      </c>
    </row>
    <row r="9" spans="1:10" s="9" customFormat="1" ht="24" customHeight="1">
      <c r="A9" s="12" t="s">
        <v>20</v>
      </c>
      <c r="B9" s="12">
        <v>114009</v>
      </c>
      <c r="C9" s="11">
        <v>80.900000000000006</v>
      </c>
      <c r="D9" s="11">
        <f t="shared" si="0"/>
        <v>24.27</v>
      </c>
      <c r="E9" s="11">
        <v>86.4</v>
      </c>
      <c r="F9" s="11">
        <f t="shared" si="1"/>
        <v>34.56</v>
      </c>
      <c r="G9" s="11">
        <v>80.400000000000006</v>
      </c>
      <c r="H9" s="11">
        <f t="shared" si="2"/>
        <v>24.12</v>
      </c>
      <c r="I9" s="11">
        <f t="shared" si="3"/>
        <v>82.95</v>
      </c>
      <c r="J9" s="18">
        <v>6</v>
      </c>
    </row>
    <row r="10" spans="1:10" s="9" customFormat="1" ht="24" customHeight="1">
      <c r="A10" s="6" t="s">
        <v>20</v>
      </c>
      <c r="B10" s="6">
        <v>114029</v>
      </c>
      <c r="C10" s="10">
        <v>88.6</v>
      </c>
      <c r="D10" s="10">
        <f t="shared" si="0"/>
        <v>26.58</v>
      </c>
      <c r="E10" s="10">
        <v>77.400000000000006</v>
      </c>
      <c r="F10" s="10">
        <f t="shared" si="1"/>
        <v>30.960000000000004</v>
      </c>
      <c r="G10" s="10">
        <v>80.400000000000006</v>
      </c>
      <c r="H10" s="10">
        <f t="shared" si="2"/>
        <v>24.12</v>
      </c>
      <c r="I10" s="10">
        <f t="shared" si="3"/>
        <v>81.660000000000011</v>
      </c>
      <c r="J10" s="16">
        <v>7</v>
      </c>
    </row>
    <row r="11" spans="1:10" s="9" customFormat="1" ht="24" customHeight="1">
      <c r="A11" s="6" t="s">
        <v>20</v>
      </c>
      <c r="B11" s="6">
        <v>114023</v>
      </c>
      <c r="C11" s="10">
        <v>79.2</v>
      </c>
      <c r="D11" s="10">
        <f>C11*0.3</f>
        <v>23.76</v>
      </c>
      <c r="E11" s="10">
        <v>78.2</v>
      </c>
      <c r="F11" s="10">
        <f>E11*0.4</f>
        <v>31.28</v>
      </c>
      <c r="G11" s="10">
        <v>88.7</v>
      </c>
      <c r="H11" s="10">
        <f>G11*0.3</f>
        <v>26.61</v>
      </c>
      <c r="I11" s="10">
        <f>D11+F11+H11</f>
        <v>81.650000000000006</v>
      </c>
      <c r="J11" s="16">
        <v>8</v>
      </c>
    </row>
    <row r="12" spans="1:10" s="9" customFormat="1" ht="24" customHeight="1">
      <c r="A12" s="6" t="s">
        <v>20</v>
      </c>
      <c r="B12" s="6">
        <v>114027</v>
      </c>
      <c r="C12" s="10">
        <v>79.45</v>
      </c>
      <c r="D12" s="10">
        <f>C12*0.3</f>
        <v>23.835000000000001</v>
      </c>
      <c r="E12" s="10">
        <v>78.599999999999994</v>
      </c>
      <c r="F12" s="10">
        <f>E12*0.4</f>
        <v>31.439999999999998</v>
      </c>
      <c r="G12" s="10">
        <v>86.5</v>
      </c>
      <c r="H12" s="10">
        <f>G12*0.3</f>
        <v>25.95</v>
      </c>
      <c r="I12" s="10">
        <f>D12+F12+H12</f>
        <v>81.224999999999994</v>
      </c>
      <c r="J12" s="16">
        <v>9</v>
      </c>
    </row>
    <row r="13" spans="1:10" s="9" customFormat="1" ht="24" customHeight="1">
      <c r="A13" s="6" t="s">
        <v>20</v>
      </c>
      <c r="B13" s="6">
        <v>114021</v>
      </c>
      <c r="C13" s="10">
        <v>76.900000000000006</v>
      </c>
      <c r="D13" s="10">
        <f>C13*0.3</f>
        <v>23.07</v>
      </c>
      <c r="E13" s="10">
        <v>78.599999999999994</v>
      </c>
      <c r="F13" s="10">
        <f>E13*0.4</f>
        <v>31.439999999999998</v>
      </c>
      <c r="G13" s="10">
        <v>88.1</v>
      </c>
      <c r="H13" s="10">
        <f>G13*0.3</f>
        <v>26.429999999999996</v>
      </c>
      <c r="I13" s="10">
        <f>D13+F13+H13</f>
        <v>80.94</v>
      </c>
      <c r="J13" s="16">
        <v>10</v>
      </c>
    </row>
    <row r="14" spans="1:10" s="9" customFormat="1" ht="24" customHeight="1">
      <c r="A14" s="6" t="s">
        <v>20</v>
      </c>
      <c r="B14" s="6">
        <v>114018</v>
      </c>
      <c r="C14" s="10">
        <v>81.7</v>
      </c>
      <c r="D14" s="10">
        <f t="shared" si="0"/>
        <v>24.51</v>
      </c>
      <c r="E14" s="10">
        <v>79.400000000000006</v>
      </c>
      <c r="F14" s="10">
        <f t="shared" si="1"/>
        <v>31.760000000000005</v>
      </c>
      <c r="G14" s="10">
        <v>79.400000000000006</v>
      </c>
      <c r="H14" s="10">
        <f t="shared" si="2"/>
        <v>23.82</v>
      </c>
      <c r="I14" s="10">
        <f t="shared" si="3"/>
        <v>80.09</v>
      </c>
      <c r="J14" s="16">
        <v>11</v>
      </c>
    </row>
    <row r="15" spans="1:10" s="9" customFormat="1" ht="24" customHeight="1">
      <c r="A15" s="6" t="s">
        <v>20</v>
      </c>
      <c r="B15" s="6">
        <v>114022</v>
      </c>
      <c r="C15" s="10">
        <v>78.7</v>
      </c>
      <c r="D15" s="10">
        <f>C15*0.3</f>
        <v>23.61</v>
      </c>
      <c r="E15" s="10">
        <v>79.2</v>
      </c>
      <c r="F15" s="10">
        <f>E15*0.4</f>
        <v>31.680000000000003</v>
      </c>
      <c r="G15" s="10">
        <v>80.2</v>
      </c>
      <c r="H15" s="10">
        <f>G15*0.3</f>
        <v>24.06</v>
      </c>
      <c r="I15" s="10">
        <f>D15+F15+H15</f>
        <v>79.350000000000009</v>
      </c>
      <c r="J15" s="16">
        <v>12</v>
      </c>
    </row>
    <row r="16" spans="1:10" s="9" customFormat="1" ht="24" customHeight="1">
      <c r="A16" s="6" t="s">
        <v>20</v>
      </c>
      <c r="B16" s="6">
        <v>114003</v>
      </c>
      <c r="C16" s="10">
        <v>77.5</v>
      </c>
      <c r="D16" s="10">
        <f>C16*0.3</f>
        <v>23.25</v>
      </c>
      <c r="E16" s="10">
        <v>79</v>
      </c>
      <c r="F16" s="10">
        <f>E16*0.4</f>
        <v>31.6</v>
      </c>
      <c r="G16" s="10">
        <v>76.2</v>
      </c>
      <c r="H16" s="10">
        <f>G16*0.3</f>
        <v>22.86</v>
      </c>
      <c r="I16" s="10">
        <f>D16+F16+H16</f>
        <v>77.710000000000008</v>
      </c>
      <c r="J16" s="16">
        <v>13</v>
      </c>
    </row>
    <row r="17" spans="1:10" s="9" customFormat="1" ht="24" customHeight="1">
      <c r="A17" s="6" t="s">
        <v>20</v>
      </c>
      <c r="B17" s="6">
        <v>114005</v>
      </c>
      <c r="C17" s="10">
        <v>62.6</v>
      </c>
      <c r="D17" s="10">
        <f>C17*0.3</f>
        <v>18.78</v>
      </c>
      <c r="E17" s="10">
        <v>86.8</v>
      </c>
      <c r="F17" s="10">
        <f>E17*0.4</f>
        <v>34.72</v>
      </c>
      <c r="G17" s="10">
        <v>71.3</v>
      </c>
      <c r="H17" s="35" t="s">
        <v>31</v>
      </c>
      <c r="I17" s="10"/>
      <c r="J17" s="16"/>
    </row>
    <row r="18" spans="1:10" s="9" customFormat="1" ht="24" customHeight="1">
      <c r="A18" s="6" t="s">
        <v>20</v>
      </c>
      <c r="B18" s="6">
        <v>114019</v>
      </c>
      <c r="C18" s="10">
        <v>80.3</v>
      </c>
      <c r="D18" s="10">
        <f t="shared" si="0"/>
        <v>24.09</v>
      </c>
      <c r="E18" s="10">
        <v>79.599999999999994</v>
      </c>
      <c r="F18" s="10">
        <f t="shared" si="1"/>
        <v>31.84</v>
      </c>
      <c r="G18" s="35" t="s">
        <v>30</v>
      </c>
      <c r="H18" s="10"/>
      <c r="I18" s="10"/>
      <c r="J18" s="16"/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069444444444404" right="0.55069444444444404" top="0.74791666666666701" bottom="0.55069444444444404" header="0.31458333333333299" footer="0.31458333333333299"/>
  <pageSetup paperSize="9" orientation="portrait" r:id="rId1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XFB12"/>
  <sheetViews>
    <sheetView tabSelected="1" workbookViewId="0">
      <selection activeCell="C15" sqref="C15"/>
    </sheetView>
  </sheetViews>
  <sheetFormatPr defaultColWidth="9" defaultRowHeight="14.25"/>
  <cols>
    <col min="1" max="1" width="9.375" style="1" customWidth="1"/>
    <col min="2" max="2" width="8.625" style="1" customWidth="1"/>
    <col min="3" max="3" width="7.625" style="3" customWidth="1"/>
    <col min="4" max="4" width="8.5" style="3" customWidth="1"/>
    <col min="5" max="5" width="7.625" style="3" customWidth="1"/>
    <col min="6" max="6" width="9.875" style="3" customWidth="1"/>
    <col min="7" max="7" width="7.875" style="3" customWidth="1"/>
    <col min="8" max="8" width="9.125" style="3" customWidth="1"/>
    <col min="9" max="9" width="7.75" style="3" customWidth="1"/>
    <col min="10" max="10" width="6.625" style="1" customWidth="1"/>
    <col min="11" max="16382" width="9" style="1"/>
    <col min="16383" max="16384" width="9" style="4"/>
  </cols>
  <sheetData>
    <row r="1" spans="1:10" s="1" customFormat="1" ht="51" customHeight="1">
      <c r="A1" s="59" t="s">
        <v>22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" customFormat="1" ht="30" customHeight="1">
      <c r="A2" s="50" t="s">
        <v>0</v>
      </c>
      <c r="B2" s="67" t="s">
        <v>29</v>
      </c>
      <c r="C2" s="52" t="s">
        <v>2</v>
      </c>
      <c r="D2" s="53"/>
      <c r="E2" s="63" t="s">
        <v>28</v>
      </c>
      <c r="F2" s="62"/>
      <c r="G2" s="54" t="s">
        <v>24</v>
      </c>
      <c r="H2" s="53"/>
      <c r="I2" s="62" t="s">
        <v>13</v>
      </c>
      <c r="J2" s="57" t="s">
        <v>3</v>
      </c>
    </row>
    <row r="3" spans="1:10" s="1" customFormat="1" ht="32.25" customHeight="1">
      <c r="A3" s="51"/>
      <c r="B3" s="51"/>
      <c r="C3" s="5" t="s">
        <v>14</v>
      </c>
      <c r="D3" s="5" t="s">
        <v>15</v>
      </c>
      <c r="E3" s="5" t="s">
        <v>14</v>
      </c>
      <c r="F3" s="5" t="s">
        <v>16</v>
      </c>
      <c r="G3" s="5" t="s">
        <v>14</v>
      </c>
      <c r="H3" s="5" t="s">
        <v>15</v>
      </c>
      <c r="I3" s="62"/>
      <c r="J3" s="58"/>
    </row>
    <row r="4" spans="1:10" s="2" customFormat="1" ht="27" customHeight="1">
      <c r="A4" s="6" t="s">
        <v>21</v>
      </c>
      <c r="B4" s="6">
        <v>115002</v>
      </c>
      <c r="C4" s="10">
        <v>76.400000000000006</v>
      </c>
      <c r="D4" s="10">
        <f>C4*0.3</f>
        <v>22.92</v>
      </c>
      <c r="E4" s="10">
        <v>91.8</v>
      </c>
      <c r="F4" s="10">
        <f>E4*0.4</f>
        <v>36.72</v>
      </c>
      <c r="G4" s="10">
        <v>89.84</v>
      </c>
      <c r="H4" s="10">
        <f>G4*0.3</f>
        <v>26.952000000000002</v>
      </c>
      <c r="I4" s="10">
        <f>D4+F4+H4</f>
        <v>86.591999999999999</v>
      </c>
      <c r="J4" s="16">
        <v>1</v>
      </c>
    </row>
    <row r="5" spans="1:10" s="2" customFormat="1" ht="27" customHeight="1">
      <c r="A5" s="6" t="s">
        <v>21</v>
      </c>
      <c r="B5" s="6">
        <v>115032</v>
      </c>
      <c r="C5" s="10">
        <v>78.400000000000006</v>
      </c>
      <c r="D5" s="10">
        <f t="shared" ref="D5:D12" si="0">C5*0.3</f>
        <v>23.52</v>
      </c>
      <c r="E5" s="10">
        <v>90.8</v>
      </c>
      <c r="F5" s="10">
        <f t="shared" ref="F5:F12" si="1">E5*0.4</f>
        <v>36.32</v>
      </c>
      <c r="G5" s="10">
        <v>87.4</v>
      </c>
      <c r="H5" s="10">
        <f>G5*0.3</f>
        <v>26.220000000000002</v>
      </c>
      <c r="I5" s="10">
        <f>D5+F5+H5</f>
        <v>86.06</v>
      </c>
      <c r="J5" s="16">
        <v>2</v>
      </c>
    </row>
    <row r="6" spans="1:10" s="2" customFormat="1" ht="27" customHeight="1" thickBot="1">
      <c r="A6" s="13" t="s">
        <v>21</v>
      </c>
      <c r="B6" s="13">
        <v>115004</v>
      </c>
      <c r="C6" s="14">
        <v>87.8</v>
      </c>
      <c r="D6" s="14">
        <f>C6*0.3</f>
        <v>26.34</v>
      </c>
      <c r="E6" s="14">
        <v>78.599999999999994</v>
      </c>
      <c r="F6" s="14">
        <f>E6*0.4</f>
        <v>31.439999999999998</v>
      </c>
      <c r="G6" s="14">
        <v>89</v>
      </c>
      <c r="H6" s="14">
        <f>G6*0.3</f>
        <v>26.7</v>
      </c>
      <c r="I6" s="14">
        <f>D6+F6+H6</f>
        <v>84.48</v>
      </c>
      <c r="J6" s="17">
        <v>3</v>
      </c>
    </row>
    <row r="7" spans="1:10" s="2" customFormat="1" ht="27" customHeight="1">
      <c r="A7" s="12" t="s">
        <v>21</v>
      </c>
      <c r="B7" s="12">
        <v>115025</v>
      </c>
      <c r="C7" s="11">
        <v>87.9</v>
      </c>
      <c r="D7" s="11">
        <f t="shared" si="0"/>
        <v>26.37</v>
      </c>
      <c r="E7" s="11">
        <v>79.2</v>
      </c>
      <c r="F7" s="11">
        <f t="shared" si="1"/>
        <v>31.680000000000003</v>
      </c>
      <c r="G7" s="11">
        <v>80.8</v>
      </c>
      <c r="H7" s="11">
        <f t="shared" ref="H7:H12" si="2">G7*0.3</f>
        <v>24.24</v>
      </c>
      <c r="I7" s="11">
        <f t="shared" ref="I7:I12" si="3">D7+F7+H7</f>
        <v>82.29</v>
      </c>
      <c r="J7" s="18">
        <v>4</v>
      </c>
    </row>
    <row r="8" spans="1:10" s="2" customFormat="1" ht="27" customHeight="1">
      <c r="A8" s="6" t="s">
        <v>21</v>
      </c>
      <c r="B8" s="6">
        <v>115003</v>
      </c>
      <c r="C8" s="10">
        <v>85.6</v>
      </c>
      <c r="D8" s="10">
        <f t="shared" si="0"/>
        <v>25.679999999999996</v>
      </c>
      <c r="E8" s="10">
        <v>79.400000000000006</v>
      </c>
      <c r="F8" s="10">
        <f t="shared" si="1"/>
        <v>31.760000000000005</v>
      </c>
      <c r="G8" s="10">
        <v>82.8</v>
      </c>
      <c r="H8" s="10">
        <f t="shared" si="2"/>
        <v>24.84</v>
      </c>
      <c r="I8" s="10">
        <f t="shared" si="3"/>
        <v>82.28</v>
      </c>
      <c r="J8" s="16">
        <v>5</v>
      </c>
    </row>
    <row r="9" spans="1:10" s="2" customFormat="1" ht="27" customHeight="1">
      <c r="A9" s="6" t="s">
        <v>21</v>
      </c>
      <c r="B9" s="6">
        <v>115024</v>
      </c>
      <c r="C9" s="10">
        <v>74.5</v>
      </c>
      <c r="D9" s="10">
        <f>C9*0.3</f>
        <v>22.349999999999998</v>
      </c>
      <c r="E9" s="10">
        <v>86.2</v>
      </c>
      <c r="F9" s="10">
        <f>E9*0.4</f>
        <v>34.480000000000004</v>
      </c>
      <c r="G9" s="10">
        <v>84.6</v>
      </c>
      <c r="H9" s="10">
        <f>G9*0.3</f>
        <v>25.38</v>
      </c>
      <c r="I9" s="10">
        <f>D9+F9+H9</f>
        <v>82.21</v>
      </c>
      <c r="J9" s="16">
        <v>6</v>
      </c>
    </row>
    <row r="10" spans="1:10" s="2" customFormat="1" ht="27" customHeight="1">
      <c r="A10" s="6" t="s">
        <v>21</v>
      </c>
      <c r="B10" s="6">
        <v>115013</v>
      </c>
      <c r="C10" s="10">
        <v>79.5</v>
      </c>
      <c r="D10" s="10">
        <f t="shared" si="0"/>
        <v>23.849999999999998</v>
      </c>
      <c r="E10" s="10">
        <v>83.2</v>
      </c>
      <c r="F10" s="10">
        <f t="shared" si="1"/>
        <v>33.28</v>
      </c>
      <c r="G10" s="10">
        <v>81.06</v>
      </c>
      <c r="H10" s="10">
        <f t="shared" si="2"/>
        <v>24.318000000000001</v>
      </c>
      <c r="I10" s="10">
        <f t="shared" si="3"/>
        <v>81.447999999999993</v>
      </c>
      <c r="J10" s="16">
        <v>7</v>
      </c>
    </row>
    <row r="11" spans="1:10" s="2" customFormat="1" ht="27" customHeight="1">
      <c r="A11" s="6" t="s">
        <v>21</v>
      </c>
      <c r="B11" s="6">
        <v>115012</v>
      </c>
      <c r="C11" s="10">
        <v>76.400000000000006</v>
      </c>
      <c r="D11" s="10">
        <f t="shared" si="0"/>
        <v>22.92</v>
      </c>
      <c r="E11" s="10">
        <v>85.4</v>
      </c>
      <c r="F11" s="10">
        <f t="shared" si="1"/>
        <v>34.160000000000004</v>
      </c>
      <c r="G11" s="10">
        <v>79.7</v>
      </c>
      <c r="H11" s="10">
        <f t="shared" si="2"/>
        <v>23.91</v>
      </c>
      <c r="I11" s="10">
        <f t="shared" si="3"/>
        <v>80.990000000000009</v>
      </c>
      <c r="J11" s="16">
        <v>8</v>
      </c>
    </row>
    <row r="12" spans="1:10" s="2" customFormat="1" ht="27" customHeight="1">
      <c r="A12" s="6" t="s">
        <v>21</v>
      </c>
      <c r="B12" s="6">
        <v>115035</v>
      </c>
      <c r="C12" s="10">
        <v>74</v>
      </c>
      <c r="D12" s="10">
        <f t="shared" si="0"/>
        <v>22.2</v>
      </c>
      <c r="E12" s="10">
        <v>86.4</v>
      </c>
      <c r="F12" s="10">
        <f t="shared" si="1"/>
        <v>34.56</v>
      </c>
      <c r="G12" s="10">
        <v>79.400000000000006</v>
      </c>
      <c r="H12" s="10">
        <f t="shared" si="2"/>
        <v>23.82</v>
      </c>
      <c r="I12" s="10">
        <f t="shared" si="3"/>
        <v>80.580000000000013</v>
      </c>
      <c r="J12" s="16">
        <v>9</v>
      </c>
    </row>
  </sheetData>
  <mergeCells count="8">
    <mergeCell ref="G2:H2"/>
    <mergeCell ref="A1:J1"/>
    <mergeCell ref="C2:D2"/>
    <mergeCell ref="E2:F2"/>
    <mergeCell ref="A2:A3"/>
    <mergeCell ref="B2:B3"/>
    <mergeCell ref="I2:I3"/>
    <mergeCell ref="J2:J3"/>
  </mergeCells>
  <phoneticPr fontId="7" type="noConversion"/>
  <printOptions horizontalCentered="1"/>
  <pageMargins left="0.55069444444444404" right="0.55069444444444404" top="0.74791666666666701" bottom="0.55069444444444404" header="0.31458333333333299" footer="0.31458333333333299"/>
  <pageSetup paperSize="9" orientation="portrait" r:id="rId1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XEZ7"/>
  <sheetViews>
    <sheetView tabSelected="1" workbookViewId="0">
      <selection activeCell="C15" sqref="C15"/>
    </sheetView>
  </sheetViews>
  <sheetFormatPr defaultColWidth="9" defaultRowHeight="14.25"/>
  <cols>
    <col min="1" max="1" width="14.75" style="1" customWidth="1"/>
    <col min="2" max="2" width="9.5" style="1" customWidth="1"/>
    <col min="3" max="5" width="8.625" style="3" customWidth="1"/>
    <col min="6" max="6" width="8.875" style="3" customWidth="1"/>
    <col min="7" max="7" width="8.75" style="3" customWidth="1"/>
    <col min="8" max="8" width="8.5" style="1" customWidth="1"/>
    <col min="9" max="16380" width="9" style="1"/>
    <col min="16381" max="16384" width="9" style="4"/>
  </cols>
  <sheetData>
    <row r="1" spans="1:8" s="1" customFormat="1" ht="51" customHeight="1">
      <c r="A1" s="68" t="s">
        <v>41</v>
      </c>
      <c r="B1" s="68"/>
      <c r="C1" s="68"/>
      <c r="D1" s="68"/>
      <c r="E1" s="68"/>
      <c r="F1" s="68"/>
      <c r="G1" s="68"/>
      <c r="H1" s="68"/>
    </row>
    <row r="2" spans="1:8" s="1" customFormat="1" ht="30" customHeight="1">
      <c r="A2" s="50" t="s">
        <v>0</v>
      </c>
      <c r="B2" s="67" t="s">
        <v>29</v>
      </c>
      <c r="C2" s="54" t="s">
        <v>37</v>
      </c>
      <c r="D2" s="53"/>
      <c r="E2" s="54" t="s">
        <v>24</v>
      </c>
      <c r="F2" s="53"/>
      <c r="G2" s="62" t="s">
        <v>13</v>
      </c>
      <c r="H2" s="57" t="s">
        <v>3</v>
      </c>
    </row>
    <row r="3" spans="1:8" s="1" customFormat="1" ht="32.25" customHeight="1">
      <c r="A3" s="51"/>
      <c r="B3" s="51"/>
      <c r="C3" s="5" t="s">
        <v>14</v>
      </c>
      <c r="D3" s="30" t="s">
        <v>38</v>
      </c>
      <c r="E3" s="5" t="s">
        <v>14</v>
      </c>
      <c r="F3" s="30" t="s">
        <v>39</v>
      </c>
      <c r="G3" s="62"/>
      <c r="H3" s="58"/>
    </row>
    <row r="4" spans="1:8" s="9" customFormat="1" ht="27" customHeight="1">
      <c r="A4" s="38" t="s">
        <v>36</v>
      </c>
      <c r="B4" s="39" t="s">
        <v>34</v>
      </c>
      <c r="C4" s="35">
        <v>90.2</v>
      </c>
      <c r="D4" s="35">
        <f>C4*0.2</f>
        <v>18.040000000000003</v>
      </c>
      <c r="E4" s="35">
        <v>90.4</v>
      </c>
      <c r="F4" s="35">
        <f>E4*0.8</f>
        <v>72.320000000000007</v>
      </c>
      <c r="G4" s="35">
        <f>D4+F4</f>
        <v>90.360000000000014</v>
      </c>
      <c r="H4" s="40">
        <v>1</v>
      </c>
    </row>
    <row r="5" spans="1:8" s="9" customFormat="1" ht="27" customHeight="1" thickBot="1">
      <c r="A5" s="45" t="s">
        <v>36</v>
      </c>
      <c r="B5" s="46" t="s">
        <v>33</v>
      </c>
      <c r="C5" s="47">
        <v>80</v>
      </c>
      <c r="D5" s="47">
        <f>C5*0.2</f>
        <v>16</v>
      </c>
      <c r="E5" s="47">
        <v>89</v>
      </c>
      <c r="F5" s="47">
        <f>E5*0.8</f>
        <v>71.2</v>
      </c>
      <c r="G5" s="47">
        <f>D5+F5</f>
        <v>87.2</v>
      </c>
      <c r="H5" s="48">
        <v>2</v>
      </c>
    </row>
    <row r="6" spans="1:8" s="9" customFormat="1" ht="27" customHeight="1">
      <c r="A6" s="41" t="s">
        <v>36</v>
      </c>
      <c r="B6" s="42" t="s">
        <v>32</v>
      </c>
      <c r="C6" s="43">
        <v>86.6</v>
      </c>
      <c r="D6" s="43">
        <f>C6*0.2</f>
        <v>17.32</v>
      </c>
      <c r="E6" s="43">
        <v>75.599999999999994</v>
      </c>
      <c r="F6" s="43">
        <f>E6*0.8</f>
        <v>60.48</v>
      </c>
      <c r="G6" s="43">
        <f>D6+F6</f>
        <v>77.8</v>
      </c>
      <c r="H6" s="44" t="s">
        <v>40</v>
      </c>
    </row>
    <row r="7" spans="1:8" s="9" customFormat="1" ht="27" customHeight="1">
      <c r="A7" s="38" t="s">
        <v>36</v>
      </c>
      <c r="B7" s="39" t="s">
        <v>35</v>
      </c>
      <c r="C7" s="35">
        <v>74.8</v>
      </c>
      <c r="D7" s="35">
        <f t="shared" ref="D7" si="0">C7*0.2</f>
        <v>14.96</v>
      </c>
      <c r="E7" s="35">
        <v>78.3</v>
      </c>
      <c r="F7" s="35">
        <f t="shared" ref="F7" si="1">E7*0.8</f>
        <v>62.64</v>
      </c>
      <c r="G7" s="35">
        <f t="shared" ref="G7" si="2">D7+F7</f>
        <v>77.599999999999994</v>
      </c>
      <c r="H7" s="40" t="s">
        <v>40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069444444444404" right="0.55069444444444404" top="0.74791666666666701" bottom="0.55069444444444404" header="0.31458333333333299" footer="0.31458333333333299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C15" sqref="C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4" width="9" style="1"/>
  </cols>
  <sheetData>
    <row r="1" spans="1:8" ht="57.95" customHeight="1">
      <c r="A1" s="49" t="s">
        <v>22</v>
      </c>
      <c r="B1" s="49"/>
      <c r="C1" s="49"/>
      <c r="D1" s="49"/>
      <c r="E1" s="49"/>
      <c r="F1" s="49"/>
      <c r="G1" s="49"/>
      <c r="H1" s="49"/>
    </row>
    <row r="2" spans="1:8" ht="30" customHeight="1">
      <c r="A2" s="50" t="s">
        <v>0</v>
      </c>
      <c r="B2" s="50" t="s">
        <v>1</v>
      </c>
      <c r="C2" s="52" t="s">
        <v>2</v>
      </c>
      <c r="D2" s="53"/>
      <c r="E2" s="54" t="s">
        <v>24</v>
      </c>
      <c r="F2" s="53"/>
      <c r="G2" s="55" t="s">
        <v>25</v>
      </c>
      <c r="H2" s="57" t="s">
        <v>3</v>
      </c>
    </row>
    <row r="3" spans="1:8" ht="35.25" customHeight="1">
      <c r="A3" s="51"/>
      <c r="B3" s="51"/>
      <c r="C3" s="30" t="s">
        <v>23</v>
      </c>
      <c r="D3" s="30" t="s">
        <v>26</v>
      </c>
      <c r="E3" s="30" t="s">
        <v>23</v>
      </c>
      <c r="F3" s="30" t="s">
        <v>27</v>
      </c>
      <c r="G3" s="56"/>
      <c r="H3" s="58"/>
    </row>
    <row r="4" spans="1:8" ht="31.5" customHeight="1">
      <c r="A4" s="6" t="s">
        <v>5</v>
      </c>
      <c r="B4" s="6">
        <v>102003</v>
      </c>
      <c r="C4" s="7">
        <v>87.05</v>
      </c>
      <c r="D4" s="7">
        <f t="shared" ref="D4:D6" si="0">C4*0.4</f>
        <v>34.82</v>
      </c>
      <c r="E4" s="7">
        <v>88.8</v>
      </c>
      <c r="F4" s="7">
        <f t="shared" ref="F4:F6" si="1">E4*0.6</f>
        <v>53.279999999999994</v>
      </c>
      <c r="G4" s="7">
        <f t="shared" ref="G4:G6" si="2">D4+F4</f>
        <v>88.1</v>
      </c>
      <c r="H4" s="8">
        <v>1</v>
      </c>
    </row>
    <row r="5" spans="1:8" ht="31.5" customHeight="1" thickBot="1">
      <c r="A5" s="13" t="s">
        <v>5</v>
      </c>
      <c r="B5" s="13">
        <v>102002</v>
      </c>
      <c r="C5" s="31">
        <v>79.7</v>
      </c>
      <c r="D5" s="31">
        <f t="shared" si="0"/>
        <v>31.880000000000003</v>
      </c>
      <c r="E5" s="31">
        <v>76.400000000000006</v>
      </c>
      <c r="F5" s="31">
        <f t="shared" si="1"/>
        <v>45.84</v>
      </c>
      <c r="G5" s="31">
        <f t="shared" si="2"/>
        <v>77.72</v>
      </c>
      <c r="H5" s="32">
        <v>2</v>
      </c>
    </row>
    <row r="6" spans="1:8" ht="31.5" customHeight="1">
      <c r="A6" s="12" t="s">
        <v>5</v>
      </c>
      <c r="B6" s="12">
        <v>102004</v>
      </c>
      <c r="C6" s="15">
        <v>66.3</v>
      </c>
      <c r="D6" s="15">
        <f t="shared" si="0"/>
        <v>26.52</v>
      </c>
      <c r="E6" s="15">
        <v>82</v>
      </c>
      <c r="F6" s="15">
        <f t="shared" si="1"/>
        <v>49.199999999999996</v>
      </c>
      <c r="G6" s="15">
        <f t="shared" si="2"/>
        <v>75.72</v>
      </c>
      <c r="H6" s="19">
        <v>3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C15" sqref="C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4" width="9" style="1"/>
  </cols>
  <sheetData>
    <row r="1" spans="1:8" ht="57.95" customHeight="1">
      <c r="A1" s="49" t="s">
        <v>22</v>
      </c>
      <c r="B1" s="49"/>
      <c r="C1" s="49"/>
      <c r="D1" s="49"/>
      <c r="E1" s="49"/>
      <c r="F1" s="49"/>
      <c r="G1" s="49"/>
      <c r="H1" s="49"/>
    </row>
    <row r="2" spans="1:8" ht="30" customHeight="1">
      <c r="A2" s="50" t="s">
        <v>0</v>
      </c>
      <c r="B2" s="50" t="s">
        <v>1</v>
      </c>
      <c r="C2" s="52" t="s">
        <v>2</v>
      </c>
      <c r="D2" s="53"/>
      <c r="E2" s="54" t="s">
        <v>24</v>
      </c>
      <c r="F2" s="53"/>
      <c r="G2" s="55" t="s">
        <v>25</v>
      </c>
      <c r="H2" s="57" t="s">
        <v>3</v>
      </c>
    </row>
    <row r="3" spans="1:8" ht="35.25" customHeight="1">
      <c r="A3" s="51"/>
      <c r="B3" s="51"/>
      <c r="C3" s="30" t="s">
        <v>23</v>
      </c>
      <c r="D3" s="30" t="s">
        <v>26</v>
      </c>
      <c r="E3" s="30" t="s">
        <v>23</v>
      </c>
      <c r="F3" s="30" t="s">
        <v>27</v>
      </c>
      <c r="G3" s="56"/>
      <c r="H3" s="58"/>
    </row>
    <row r="4" spans="1:8" ht="31.5" customHeight="1" thickBot="1">
      <c r="A4" s="13" t="s">
        <v>6</v>
      </c>
      <c r="B4" s="13">
        <v>103001</v>
      </c>
      <c r="C4" s="31">
        <v>83.05</v>
      </c>
      <c r="D4" s="31">
        <f t="shared" ref="D4:D5" si="0">C4*0.4</f>
        <v>33.22</v>
      </c>
      <c r="E4" s="31">
        <v>89.8</v>
      </c>
      <c r="F4" s="31">
        <f t="shared" ref="F4:F5" si="1">E4*0.6</f>
        <v>53.879999999999995</v>
      </c>
      <c r="G4" s="31">
        <f t="shared" ref="G4:G5" si="2">D4+F4</f>
        <v>87.1</v>
      </c>
      <c r="H4" s="32">
        <v>1</v>
      </c>
    </row>
    <row r="5" spans="1:8" ht="31.5" customHeight="1">
      <c r="A5" s="12" t="s">
        <v>6</v>
      </c>
      <c r="B5" s="12">
        <v>103002</v>
      </c>
      <c r="C5" s="15">
        <v>80.75</v>
      </c>
      <c r="D5" s="15">
        <f t="shared" si="0"/>
        <v>32.300000000000004</v>
      </c>
      <c r="E5" s="15">
        <v>78.2</v>
      </c>
      <c r="F5" s="15">
        <f t="shared" si="1"/>
        <v>46.92</v>
      </c>
      <c r="G5" s="15">
        <f t="shared" si="2"/>
        <v>79.22</v>
      </c>
      <c r="H5" s="19">
        <v>2</v>
      </c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XER57"/>
  <sheetViews>
    <sheetView tabSelected="1" topLeftCell="A19" workbookViewId="0">
      <selection activeCell="C15" sqref="C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72" width="9" style="1"/>
    <col min="16373" max="16384" width="9" style="4"/>
  </cols>
  <sheetData>
    <row r="1" spans="1:8" s="1" customFormat="1" ht="53.1" customHeight="1">
      <c r="A1" s="59" t="s">
        <v>22</v>
      </c>
      <c r="B1" s="49"/>
      <c r="C1" s="49"/>
      <c r="D1" s="49"/>
      <c r="E1" s="49"/>
      <c r="F1" s="49"/>
      <c r="G1" s="49"/>
      <c r="H1" s="49"/>
    </row>
    <row r="2" spans="1:8" s="1" customFormat="1" ht="30" customHeight="1">
      <c r="A2" s="50" t="s">
        <v>0</v>
      </c>
      <c r="B2" s="50" t="s">
        <v>1</v>
      </c>
      <c r="C2" s="52" t="s">
        <v>2</v>
      </c>
      <c r="D2" s="53"/>
      <c r="E2" s="54" t="s">
        <v>24</v>
      </c>
      <c r="F2" s="53"/>
      <c r="G2" s="55" t="s">
        <v>25</v>
      </c>
      <c r="H2" s="57" t="s">
        <v>3</v>
      </c>
    </row>
    <row r="3" spans="1:8" s="1" customFormat="1" ht="35.25" customHeight="1">
      <c r="A3" s="51"/>
      <c r="B3" s="51"/>
      <c r="C3" s="34" t="s">
        <v>23</v>
      </c>
      <c r="D3" s="34" t="s">
        <v>26</v>
      </c>
      <c r="E3" s="34" t="s">
        <v>23</v>
      </c>
      <c r="F3" s="34" t="s">
        <v>27</v>
      </c>
      <c r="G3" s="56"/>
      <c r="H3" s="58"/>
    </row>
    <row r="4" spans="1:8" s="1" customFormat="1" ht="28.5" customHeight="1">
      <c r="A4" s="6" t="s">
        <v>7</v>
      </c>
      <c r="B4" s="6">
        <v>105042</v>
      </c>
      <c r="C4" s="7">
        <v>85.5</v>
      </c>
      <c r="D4" s="15">
        <f t="shared" ref="D4:D35" si="0">C4*0.4</f>
        <v>34.200000000000003</v>
      </c>
      <c r="E4" s="7">
        <v>89.6</v>
      </c>
      <c r="F4" s="15">
        <f t="shared" ref="F4:F35" si="1">E4*0.6</f>
        <v>53.76</v>
      </c>
      <c r="G4" s="15">
        <f t="shared" ref="G4:G34" si="2">D4+F4</f>
        <v>87.960000000000008</v>
      </c>
      <c r="H4" s="8">
        <v>1</v>
      </c>
    </row>
    <row r="5" spans="1:8" s="1" customFormat="1" ht="28.5" customHeight="1">
      <c r="A5" s="6" t="s">
        <v>7</v>
      </c>
      <c r="B5" s="6">
        <v>105065</v>
      </c>
      <c r="C5" s="7">
        <v>86.4</v>
      </c>
      <c r="D5" s="15">
        <f t="shared" si="0"/>
        <v>34.56</v>
      </c>
      <c r="E5" s="7">
        <v>88.3</v>
      </c>
      <c r="F5" s="15">
        <f t="shared" si="1"/>
        <v>52.98</v>
      </c>
      <c r="G5" s="15">
        <f t="shared" si="2"/>
        <v>87.539999999999992</v>
      </c>
      <c r="H5" s="8">
        <v>2</v>
      </c>
    </row>
    <row r="6" spans="1:8" s="1" customFormat="1" ht="28.5" customHeight="1">
      <c r="A6" s="6" t="s">
        <v>7</v>
      </c>
      <c r="B6" s="6">
        <v>105068</v>
      </c>
      <c r="C6" s="7">
        <v>85.6</v>
      </c>
      <c r="D6" s="15">
        <f t="shared" si="0"/>
        <v>34.24</v>
      </c>
      <c r="E6" s="7">
        <v>88.1</v>
      </c>
      <c r="F6" s="15">
        <f t="shared" si="1"/>
        <v>52.859999999999992</v>
      </c>
      <c r="G6" s="15">
        <f t="shared" si="2"/>
        <v>87.1</v>
      </c>
      <c r="H6" s="8">
        <v>3</v>
      </c>
    </row>
    <row r="7" spans="1:8" s="1" customFormat="1" ht="28.5" customHeight="1">
      <c r="A7" s="6" t="s">
        <v>7</v>
      </c>
      <c r="B7" s="6">
        <v>105084</v>
      </c>
      <c r="C7" s="7">
        <v>82.6</v>
      </c>
      <c r="D7" s="15">
        <f t="shared" si="0"/>
        <v>33.04</v>
      </c>
      <c r="E7" s="7">
        <v>90</v>
      </c>
      <c r="F7" s="15">
        <f t="shared" si="1"/>
        <v>54</v>
      </c>
      <c r="G7" s="15">
        <f t="shared" si="2"/>
        <v>87.039999999999992</v>
      </c>
      <c r="H7" s="8">
        <v>4</v>
      </c>
    </row>
    <row r="8" spans="1:8" s="1" customFormat="1" ht="28.5" customHeight="1">
      <c r="A8" s="6" t="s">
        <v>7</v>
      </c>
      <c r="B8" s="6">
        <v>105001</v>
      </c>
      <c r="C8" s="7">
        <v>84.6</v>
      </c>
      <c r="D8" s="15">
        <f t="shared" si="0"/>
        <v>33.839999999999996</v>
      </c>
      <c r="E8" s="7">
        <v>88.5</v>
      </c>
      <c r="F8" s="15">
        <f t="shared" si="1"/>
        <v>53.1</v>
      </c>
      <c r="G8" s="15">
        <f t="shared" si="2"/>
        <v>86.94</v>
      </c>
      <c r="H8" s="8">
        <v>5</v>
      </c>
    </row>
    <row r="9" spans="1:8" s="1" customFormat="1" ht="28.5" customHeight="1">
      <c r="A9" s="6" t="s">
        <v>7</v>
      </c>
      <c r="B9" s="6">
        <v>105017</v>
      </c>
      <c r="C9" s="7">
        <v>79.3</v>
      </c>
      <c r="D9" s="15">
        <f t="shared" si="0"/>
        <v>31.72</v>
      </c>
      <c r="E9" s="7">
        <v>91.8</v>
      </c>
      <c r="F9" s="15">
        <f t="shared" si="1"/>
        <v>55.08</v>
      </c>
      <c r="G9" s="15">
        <f t="shared" si="2"/>
        <v>86.8</v>
      </c>
      <c r="H9" s="8">
        <v>6</v>
      </c>
    </row>
    <row r="10" spans="1:8" s="1" customFormat="1" ht="28.5" customHeight="1">
      <c r="A10" s="6" t="s">
        <v>7</v>
      </c>
      <c r="B10" s="6">
        <v>105062</v>
      </c>
      <c r="C10" s="7">
        <v>80.150000000000006</v>
      </c>
      <c r="D10" s="15">
        <f t="shared" si="0"/>
        <v>32.06</v>
      </c>
      <c r="E10" s="7">
        <v>90</v>
      </c>
      <c r="F10" s="15">
        <f t="shared" si="1"/>
        <v>54</v>
      </c>
      <c r="G10" s="15">
        <f t="shared" si="2"/>
        <v>86.06</v>
      </c>
      <c r="H10" s="8">
        <v>7</v>
      </c>
    </row>
    <row r="11" spans="1:8" s="1" customFormat="1" ht="28.5" customHeight="1">
      <c r="A11" s="6" t="s">
        <v>7</v>
      </c>
      <c r="B11" s="6">
        <v>105039</v>
      </c>
      <c r="C11" s="7">
        <v>78.05</v>
      </c>
      <c r="D11" s="15">
        <f t="shared" si="0"/>
        <v>31.22</v>
      </c>
      <c r="E11" s="7">
        <v>91.2</v>
      </c>
      <c r="F11" s="15">
        <f t="shared" si="1"/>
        <v>54.72</v>
      </c>
      <c r="G11" s="15">
        <f t="shared" si="2"/>
        <v>85.94</v>
      </c>
      <c r="H11" s="8">
        <v>8</v>
      </c>
    </row>
    <row r="12" spans="1:8" s="1" customFormat="1" ht="28.5" customHeight="1">
      <c r="A12" s="6" t="s">
        <v>7</v>
      </c>
      <c r="B12" s="6">
        <v>105008</v>
      </c>
      <c r="C12" s="7">
        <v>79.599999999999994</v>
      </c>
      <c r="D12" s="15">
        <f t="shared" si="0"/>
        <v>31.84</v>
      </c>
      <c r="E12" s="7">
        <v>90.1</v>
      </c>
      <c r="F12" s="15">
        <f t="shared" si="1"/>
        <v>54.059999999999995</v>
      </c>
      <c r="G12" s="15">
        <f t="shared" si="2"/>
        <v>85.899999999999991</v>
      </c>
      <c r="H12" s="8">
        <v>9</v>
      </c>
    </row>
    <row r="13" spans="1:8" s="1" customFormat="1" ht="28.5" customHeight="1">
      <c r="A13" s="6" t="s">
        <v>7</v>
      </c>
      <c r="B13" s="6">
        <v>105046</v>
      </c>
      <c r="C13" s="7">
        <v>86.4</v>
      </c>
      <c r="D13" s="15">
        <f t="shared" si="0"/>
        <v>34.56</v>
      </c>
      <c r="E13" s="7">
        <v>85.2</v>
      </c>
      <c r="F13" s="15">
        <f t="shared" si="1"/>
        <v>51.12</v>
      </c>
      <c r="G13" s="15">
        <f t="shared" si="2"/>
        <v>85.68</v>
      </c>
      <c r="H13" s="8">
        <v>10</v>
      </c>
    </row>
    <row r="14" spans="1:8" s="1" customFormat="1" ht="28.5" customHeight="1">
      <c r="A14" s="12" t="s">
        <v>7</v>
      </c>
      <c r="B14" s="12">
        <v>105078</v>
      </c>
      <c r="C14" s="15">
        <v>89.8</v>
      </c>
      <c r="D14" s="15">
        <f t="shared" si="0"/>
        <v>35.92</v>
      </c>
      <c r="E14" s="15">
        <v>82.2</v>
      </c>
      <c r="F14" s="15">
        <f t="shared" si="1"/>
        <v>49.32</v>
      </c>
      <c r="G14" s="15">
        <f t="shared" si="2"/>
        <v>85.240000000000009</v>
      </c>
      <c r="H14" s="8">
        <v>11</v>
      </c>
    </row>
    <row r="15" spans="1:8" s="1" customFormat="1" ht="28.5" customHeight="1">
      <c r="A15" s="6" t="s">
        <v>7</v>
      </c>
      <c r="B15" s="6">
        <v>105079</v>
      </c>
      <c r="C15" s="7">
        <v>85.05</v>
      </c>
      <c r="D15" s="15">
        <f t="shared" si="0"/>
        <v>34.020000000000003</v>
      </c>
      <c r="E15" s="7">
        <v>84.9</v>
      </c>
      <c r="F15" s="15">
        <f t="shared" si="1"/>
        <v>50.940000000000005</v>
      </c>
      <c r="G15" s="15">
        <f t="shared" si="2"/>
        <v>84.960000000000008</v>
      </c>
      <c r="H15" s="8">
        <v>12</v>
      </c>
    </row>
    <row r="16" spans="1:8" s="1" customFormat="1" ht="28.5" customHeight="1">
      <c r="A16" s="6" t="s">
        <v>7</v>
      </c>
      <c r="B16" s="6">
        <v>105055</v>
      </c>
      <c r="C16" s="7">
        <v>82.75</v>
      </c>
      <c r="D16" s="15">
        <f t="shared" si="0"/>
        <v>33.1</v>
      </c>
      <c r="E16" s="7">
        <v>86.1</v>
      </c>
      <c r="F16" s="15">
        <f t="shared" si="1"/>
        <v>51.66</v>
      </c>
      <c r="G16" s="15">
        <f t="shared" si="2"/>
        <v>84.759999999999991</v>
      </c>
      <c r="H16" s="8">
        <v>13</v>
      </c>
    </row>
    <row r="17" spans="1:8" s="1" customFormat="1" ht="28.5" customHeight="1">
      <c r="A17" s="6" t="s">
        <v>7</v>
      </c>
      <c r="B17" s="6">
        <v>105069</v>
      </c>
      <c r="C17" s="7">
        <v>85.4</v>
      </c>
      <c r="D17" s="15">
        <f t="shared" si="0"/>
        <v>34.160000000000004</v>
      </c>
      <c r="E17" s="7">
        <v>83.8</v>
      </c>
      <c r="F17" s="15">
        <f t="shared" si="1"/>
        <v>50.279999999999994</v>
      </c>
      <c r="G17" s="15">
        <f t="shared" si="2"/>
        <v>84.44</v>
      </c>
      <c r="H17" s="8">
        <v>14</v>
      </c>
    </row>
    <row r="18" spans="1:8" s="1" customFormat="1" ht="28.5" customHeight="1">
      <c r="A18" s="6" t="s">
        <v>7</v>
      </c>
      <c r="B18" s="6">
        <v>105038</v>
      </c>
      <c r="C18" s="7">
        <v>81</v>
      </c>
      <c r="D18" s="15">
        <f t="shared" si="0"/>
        <v>32.4</v>
      </c>
      <c r="E18" s="7">
        <v>86.7</v>
      </c>
      <c r="F18" s="15">
        <f t="shared" si="1"/>
        <v>52.02</v>
      </c>
      <c r="G18" s="15">
        <f t="shared" si="2"/>
        <v>84.42</v>
      </c>
      <c r="H18" s="8">
        <v>15</v>
      </c>
    </row>
    <row r="19" spans="1:8" s="1" customFormat="1" ht="28.5" customHeight="1">
      <c r="A19" s="6" t="s">
        <v>7</v>
      </c>
      <c r="B19" s="6">
        <v>105002</v>
      </c>
      <c r="C19" s="7">
        <v>83.6</v>
      </c>
      <c r="D19" s="15">
        <f t="shared" si="0"/>
        <v>33.44</v>
      </c>
      <c r="E19" s="7">
        <v>84.9</v>
      </c>
      <c r="F19" s="15">
        <f t="shared" si="1"/>
        <v>50.940000000000005</v>
      </c>
      <c r="G19" s="15">
        <f t="shared" si="2"/>
        <v>84.38</v>
      </c>
      <c r="H19" s="8">
        <v>16</v>
      </c>
    </row>
    <row r="20" spans="1:8" s="1" customFormat="1" ht="28.5" customHeight="1">
      <c r="A20" s="6" t="s">
        <v>7</v>
      </c>
      <c r="B20" s="6">
        <v>105077</v>
      </c>
      <c r="C20" s="7">
        <v>77.150000000000006</v>
      </c>
      <c r="D20" s="15">
        <f t="shared" si="0"/>
        <v>30.860000000000003</v>
      </c>
      <c r="E20" s="7">
        <v>88.8</v>
      </c>
      <c r="F20" s="15">
        <f t="shared" si="1"/>
        <v>53.279999999999994</v>
      </c>
      <c r="G20" s="15">
        <f t="shared" si="2"/>
        <v>84.14</v>
      </c>
      <c r="H20" s="8">
        <v>17</v>
      </c>
    </row>
    <row r="21" spans="1:8" s="1" customFormat="1" ht="28.5" customHeight="1" thickBot="1">
      <c r="A21" s="13" t="s">
        <v>7</v>
      </c>
      <c r="B21" s="13">
        <v>105080</v>
      </c>
      <c r="C21" s="31">
        <v>85.05</v>
      </c>
      <c r="D21" s="31">
        <f t="shared" si="0"/>
        <v>34.020000000000003</v>
      </c>
      <c r="E21" s="31">
        <v>83.1</v>
      </c>
      <c r="F21" s="31">
        <f t="shared" si="1"/>
        <v>49.859999999999992</v>
      </c>
      <c r="G21" s="31">
        <f t="shared" si="2"/>
        <v>83.88</v>
      </c>
      <c r="H21" s="32">
        <v>18</v>
      </c>
    </row>
    <row r="22" spans="1:8" s="1" customFormat="1" ht="28.5" customHeight="1">
      <c r="A22" s="12" t="s">
        <v>7</v>
      </c>
      <c r="B22" s="12">
        <v>105032</v>
      </c>
      <c r="C22" s="15">
        <v>79.900000000000006</v>
      </c>
      <c r="D22" s="15">
        <f t="shared" si="0"/>
        <v>31.960000000000004</v>
      </c>
      <c r="E22" s="15">
        <v>86.5</v>
      </c>
      <c r="F22" s="15">
        <f t="shared" si="1"/>
        <v>51.9</v>
      </c>
      <c r="G22" s="15">
        <f t="shared" si="2"/>
        <v>83.86</v>
      </c>
      <c r="H22" s="19">
        <v>19</v>
      </c>
    </row>
    <row r="23" spans="1:8" s="1" customFormat="1" ht="28.5" customHeight="1">
      <c r="A23" s="6" t="s">
        <v>7</v>
      </c>
      <c r="B23" s="6">
        <v>105004</v>
      </c>
      <c r="C23" s="7">
        <v>86.2</v>
      </c>
      <c r="D23" s="15">
        <f t="shared" si="0"/>
        <v>34.480000000000004</v>
      </c>
      <c r="E23" s="7">
        <v>82.3</v>
      </c>
      <c r="F23" s="15">
        <f t="shared" si="1"/>
        <v>49.379999999999995</v>
      </c>
      <c r="G23" s="15">
        <f t="shared" si="2"/>
        <v>83.86</v>
      </c>
      <c r="H23" s="8">
        <v>20</v>
      </c>
    </row>
    <row r="24" spans="1:8" s="1" customFormat="1" ht="28.5" customHeight="1">
      <c r="A24" s="6" t="s">
        <v>7</v>
      </c>
      <c r="B24" s="6">
        <v>105011</v>
      </c>
      <c r="C24" s="7">
        <v>78.75</v>
      </c>
      <c r="D24" s="15">
        <f t="shared" si="0"/>
        <v>31.5</v>
      </c>
      <c r="E24" s="7">
        <v>87</v>
      </c>
      <c r="F24" s="15">
        <f t="shared" si="1"/>
        <v>52.199999999999996</v>
      </c>
      <c r="G24" s="15">
        <f t="shared" si="2"/>
        <v>83.699999999999989</v>
      </c>
      <c r="H24" s="8">
        <v>21</v>
      </c>
    </row>
    <row r="25" spans="1:8" s="1" customFormat="1" ht="28.5" customHeight="1">
      <c r="A25" s="6" t="s">
        <v>7</v>
      </c>
      <c r="B25" s="6">
        <v>105052</v>
      </c>
      <c r="C25" s="7">
        <v>83.3</v>
      </c>
      <c r="D25" s="15">
        <f t="shared" si="0"/>
        <v>33.32</v>
      </c>
      <c r="E25" s="7">
        <v>83.2</v>
      </c>
      <c r="F25" s="15">
        <f t="shared" si="1"/>
        <v>49.92</v>
      </c>
      <c r="G25" s="15">
        <f t="shared" si="2"/>
        <v>83.240000000000009</v>
      </c>
      <c r="H25" s="8">
        <v>22</v>
      </c>
    </row>
    <row r="26" spans="1:8" s="1" customFormat="1" ht="28.5" customHeight="1">
      <c r="A26" s="6" t="s">
        <v>7</v>
      </c>
      <c r="B26" s="6">
        <v>105064</v>
      </c>
      <c r="C26" s="7">
        <v>78.099999999999994</v>
      </c>
      <c r="D26" s="15">
        <f t="shared" si="0"/>
        <v>31.24</v>
      </c>
      <c r="E26" s="7">
        <v>86.6</v>
      </c>
      <c r="F26" s="15">
        <f t="shared" si="1"/>
        <v>51.959999999999994</v>
      </c>
      <c r="G26" s="15">
        <f t="shared" si="2"/>
        <v>83.199999999999989</v>
      </c>
      <c r="H26" s="8">
        <v>23</v>
      </c>
    </row>
    <row r="27" spans="1:8" s="1" customFormat="1" ht="28.5" customHeight="1">
      <c r="A27" s="6" t="s">
        <v>7</v>
      </c>
      <c r="B27" s="6">
        <v>105054</v>
      </c>
      <c r="C27" s="7">
        <v>84.3</v>
      </c>
      <c r="D27" s="15">
        <f t="shared" si="0"/>
        <v>33.72</v>
      </c>
      <c r="E27" s="7">
        <v>82.3</v>
      </c>
      <c r="F27" s="15">
        <f t="shared" si="1"/>
        <v>49.379999999999995</v>
      </c>
      <c r="G27" s="15">
        <f t="shared" si="2"/>
        <v>83.1</v>
      </c>
      <c r="H27" s="8">
        <v>24</v>
      </c>
    </row>
    <row r="28" spans="1:8" s="1" customFormat="1" ht="28.5" customHeight="1">
      <c r="A28" s="6" t="s">
        <v>7</v>
      </c>
      <c r="B28" s="6">
        <v>105022</v>
      </c>
      <c r="C28" s="7">
        <v>88</v>
      </c>
      <c r="D28" s="15">
        <f t="shared" si="0"/>
        <v>35.200000000000003</v>
      </c>
      <c r="E28" s="7">
        <v>79.8</v>
      </c>
      <c r="F28" s="15">
        <f t="shared" si="1"/>
        <v>47.879999999999995</v>
      </c>
      <c r="G28" s="15">
        <f t="shared" si="2"/>
        <v>83.08</v>
      </c>
      <c r="H28" s="8">
        <v>25</v>
      </c>
    </row>
    <row r="29" spans="1:8" s="1" customFormat="1" ht="28.5" customHeight="1">
      <c r="A29" s="6" t="s">
        <v>7</v>
      </c>
      <c r="B29" s="6">
        <v>105014</v>
      </c>
      <c r="C29" s="7">
        <v>83.9</v>
      </c>
      <c r="D29" s="15">
        <f t="shared" si="0"/>
        <v>33.56</v>
      </c>
      <c r="E29" s="7">
        <v>82.4</v>
      </c>
      <c r="F29" s="15">
        <f t="shared" si="1"/>
        <v>49.440000000000005</v>
      </c>
      <c r="G29" s="15">
        <f t="shared" si="2"/>
        <v>83</v>
      </c>
      <c r="H29" s="8">
        <v>26</v>
      </c>
    </row>
    <row r="30" spans="1:8" s="1" customFormat="1" ht="28.5" customHeight="1">
      <c r="A30" s="6" t="s">
        <v>7</v>
      </c>
      <c r="B30" s="6">
        <v>105009</v>
      </c>
      <c r="C30" s="7">
        <v>78.5</v>
      </c>
      <c r="D30" s="15">
        <f t="shared" si="0"/>
        <v>31.400000000000002</v>
      </c>
      <c r="E30" s="7">
        <v>85.6</v>
      </c>
      <c r="F30" s="15">
        <f t="shared" si="1"/>
        <v>51.359999999999992</v>
      </c>
      <c r="G30" s="15">
        <f t="shared" si="2"/>
        <v>82.759999999999991</v>
      </c>
      <c r="H30" s="8">
        <v>27</v>
      </c>
    </row>
    <row r="31" spans="1:8" s="1" customFormat="1" ht="28.5" customHeight="1">
      <c r="A31" s="6" t="s">
        <v>7</v>
      </c>
      <c r="B31" s="6">
        <v>105090</v>
      </c>
      <c r="C31" s="7">
        <v>81.3</v>
      </c>
      <c r="D31" s="15">
        <f t="shared" si="0"/>
        <v>32.520000000000003</v>
      </c>
      <c r="E31" s="7">
        <v>83.6</v>
      </c>
      <c r="F31" s="15">
        <f t="shared" si="1"/>
        <v>50.16</v>
      </c>
      <c r="G31" s="15">
        <f t="shared" si="2"/>
        <v>82.68</v>
      </c>
      <c r="H31" s="8">
        <v>28</v>
      </c>
    </row>
    <row r="32" spans="1:8" s="1" customFormat="1" ht="28.5" customHeight="1">
      <c r="A32" s="6" t="s">
        <v>7</v>
      </c>
      <c r="B32" s="6">
        <v>105076</v>
      </c>
      <c r="C32" s="7">
        <v>81.2</v>
      </c>
      <c r="D32" s="15">
        <f t="shared" si="0"/>
        <v>32.480000000000004</v>
      </c>
      <c r="E32" s="7">
        <v>83.6</v>
      </c>
      <c r="F32" s="15">
        <f t="shared" si="1"/>
        <v>50.16</v>
      </c>
      <c r="G32" s="15">
        <f t="shared" si="2"/>
        <v>82.64</v>
      </c>
      <c r="H32" s="8">
        <v>29</v>
      </c>
    </row>
    <row r="33" spans="1:8" s="1" customFormat="1" ht="28.5" customHeight="1">
      <c r="A33" s="6" t="s">
        <v>7</v>
      </c>
      <c r="B33" s="6">
        <v>105025</v>
      </c>
      <c r="C33" s="7">
        <v>82</v>
      </c>
      <c r="D33" s="15">
        <f t="shared" si="0"/>
        <v>32.800000000000004</v>
      </c>
      <c r="E33" s="7">
        <v>82.9</v>
      </c>
      <c r="F33" s="15">
        <f t="shared" si="1"/>
        <v>49.74</v>
      </c>
      <c r="G33" s="15">
        <f t="shared" si="2"/>
        <v>82.54</v>
      </c>
      <c r="H33" s="8">
        <v>30</v>
      </c>
    </row>
    <row r="34" spans="1:8" s="1" customFormat="1" ht="28.5" customHeight="1">
      <c r="A34" s="6" t="s">
        <v>7</v>
      </c>
      <c r="B34" s="6">
        <v>105010</v>
      </c>
      <c r="C34" s="7">
        <v>80.099999999999994</v>
      </c>
      <c r="D34" s="15">
        <f t="shared" si="0"/>
        <v>32.04</v>
      </c>
      <c r="E34" s="7">
        <v>83.2</v>
      </c>
      <c r="F34" s="15">
        <f t="shared" si="1"/>
        <v>49.92</v>
      </c>
      <c r="G34" s="15">
        <f t="shared" si="2"/>
        <v>81.960000000000008</v>
      </c>
      <c r="H34" s="8">
        <v>31</v>
      </c>
    </row>
    <row r="35" spans="1:8" s="1" customFormat="1" ht="28.5" customHeight="1">
      <c r="A35" s="6" t="s">
        <v>7</v>
      </c>
      <c r="B35" s="6">
        <v>105051</v>
      </c>
      <c r="C35" s="7">
        <v>81.3</v>
      </c>
      <c r="D35" s="15">
        <f t="shared" si="0"/>
        <v>32.520000000000003</v>
      </c>
      <c r="E35" s="7">
        <v>82.3</v>
      </c>
      <c r="F35" s="15">
        <f t="shared" si="1"/>
        <v>49.379999999999995</v>
      </c>
      <c r="G35" s="15">
        <f t="shared" ref="G35" si="3">D35+F35</f>
        <v>81.900000000000006</v>
      </c>
      <c r="H35" s="8">
        <v>32</v>
      </c>
    </row>
    <row r="36" spans="1:8" s="1" customFormat="1" ht="28.5" customHeight="1">
      <c r="A36" s="6" t="s">
        <v>7</v>
      </c>
      <c r="B36" s="6">
        <v>105023</v>
      </c>
      <c r="C36" s="7">
        <v>77.150000000000006</v>
      </c>
      <c r="D36" s="15">
        <f t="shared" ref="D36:D67" si="4">C36*0.4</f>
        <v>30.860000000000003</v>
      </c>
      <c r="E36" s="7">
        <v>84.8</v>
      </c>
      <c r="F36" s="15">
        <f t="shared" ref="F36:F67" si="5">E36*0.6</f>
        <v>50.879999999999995</v>
      </c>
      <c r="G36" s="15">
        <f t="shared" ref="G36:G56" si="6">D36+F36</f>
        <v>81.739999999999995</v>
      </c>
      <c r="H36" s="8">
        <v>33</v>
      </c>
    </row>
    <row r="37" spans="1:8" s="1" customFormat="1" ht="28.5" customHeight="1">
      <c r="A37" s="6" t="s">
        <v>7</v>
      </c>
      <c r="B37" s="6">
        <v>105006</v>
      </c>
      <c r="C37" s="7">
        <v>81.25</v>
      </c>
      <c r="D37" s="15">
        <f t="shared" si="4"/>
        <v>32.5</v>
      </c>
      <c r="E37" s="7">
        <v>81.900000000000006</v>
      </c>
      <c r="F37" s="15">
        <f t="shared" si="5"/>
        <v>49.14</v>
      </c>
      <c r="G37" s="15">
        <f t="shared" si="6"/>
        <v>81.64</v>
      </c>
      <c r="H37" s="8">
        <v>34</v>
      </c>
    </row>
    <row r="38" spans="1:8" s="1" customFormat="1" ht="28.5" customHeight="1">
      <c r="A38" s="6" t="s">
        <v>7</v>
      </c>
      <c r="B38" s="6">
        <v>105044</v>
      </c>
      <c r="C38" s="7">
        <v>81.349999999999994</v>
      </c>
      <c r="D38" s="15">
        <f t="shared" si="4"/>
        <v>32.54</v>
      </c>
      <c r="E38" s="7">
        <v>81.599999999999994</v>
      </c>
      <c r="F38" s="15">
        <f t="shared" si="5"/>
        <v>48.959999999999994</v>
      </c>
      <c r="G38" s="15">
        <f t="shared" si="6"/>
        <v>81.5</v>
      </c>
      <c r="H38" s="8">
        <v>35</v>
      </c>
    </row>
    <row r="39" spans="1:8" s="1" customFormat="1" ht="28.5" customHeight="1">
      <c r="A39" s="6" t="s">
        <v>7</v>
      </c>
      <c r="B39" s="6">
        <v>105026</v>
      </c>
      <c r="C39" s="7">
        <v>80.2</v>
      </c>
      <c r="D39" s="15">
        <f t="shared" si="4"/>
        <v>32.080000000000005</v>
      </c>
      <c r="E39" s="7">
        <v>82.1</v>
      </c>
      <c r="F39" s="15">
        <f t="shared" si="5"/>
        <v>49.26</v>
      </c>
      <c r="G39" s="15">
        <f t="shared" si="6"/>
        <v>81.34</v>
      </c>
      <c r="H39" s="8">
        <v>36</v>
      </c>
    </row>
    <row r="40" spans="1:8" s="1" customFormat="1" ht="28.5" customHeight="1">
      <c r="A40" s="6" t="s">
        <v>7</v>
      </c>
      <c r="B40" s="6">
        <v>105028</v>
      </c>
      <c r="C40" s="7">
        <v>76.8</v>
      </c>
      <c r="D40" s="15">
        <f t="shared" si="4"/>
        <v>30.72</v>
      </c>
      <c r="E40" s="7">
        <v>84.2</v>
      </c>
      <c r="F40" s="15">
        <f t="shared" si="5"/>
        <v>50.52</v>
      </c>
      <c r="G40" s="15">
        <f t="shared" si="6"/>
        <v>81.240000000000009</v>
      </c>
      <c r="H40" s="8">
        <v>37</v>
      </c>
    </row>
    <row r="41" spans="1:8" s="1" customFormat="1" ht="28.5" customHeight="1">
      <c r="A41" s="6" t="s">
        <v>7</v>
      </c>
      <c r="B41" s="6">
        <v>105086</v>
      </c>
      <c r="C41" s="7">
        <v>77.05</v>
      </c>
      <c r="D41" s="15">
        <f t="shared" si="4"/>
        <v>30.82</v>
      </c>
      <c r="E41" s="7">
        <v>82.6</v>
      </c>
      <c r="F41" s="15">
        <f t="shared" si="5"/>
        <v>49.559999999999995</v>
      </c>
      <c r="G41" s="15">
        <f t="shared" si="6"/>
        <v>80.38</v>
      </c>
      <c r="H41" s="8">
        <v>38</v>
      </c>
    </row>
    <row r="42" spans="1:8" s="1" customFormat="1" ht="28.5" customHeight="1">
      <c r="A42" s="6" t="s">
        <v>7</v>
      </c>
      <c r="B42" s="6">
        <v>105015</v>
      </c>
      <c r="C42" s="7">
        <v>81.45</v>
      </c>
      <c r="D42" s="15">
        <f t="shared" si="4"/>
        <v>32.580000000000005</v>
      </c>
      <c r="E42" s="7">
        <v>79.599999999999994</v>
      </c>
      <c r="F42" s="15">
        <f t="shared" si="5"/>
        <v>47.76</v>
      </c>
      <c r="G42" s="15">
        <f t="shared" si="6"/>
        <v>80.34</v>
      </c>
      <c r="H42" s="8">
        <v>39</v>
      </c>
    </row>
    <row r="43" spans="1:8" s="1" customFormat="1" ht="28.5" customHeight="1">
      <c r="A43" s="6" t="s">
        <v>7</v>
      </c>
      <c r="B43" s="6">
        <v>105075</v>
      </c>
      <c r="C43" s="7">
        <v>79.5</v>
      </c>
      <c r="D43" s="15">
        <f t="shared" si="4"/>
        <v>31.8</v>
      </c>
      <c r="E43" s="7">
        <v>80.8</v>
      </c>
      <c r="F43" s="15">
        <f t="shared" si="5"/>
        <v>48.48</v>
      </c>
      <c r="G43" s="15">
        <f t="shared" si="6"/>
        <v>80.28</v>
      </c>
      <c r="H43" s="8">
        <v>40</v>
      </c>
    </row>
    <row r="44" spans="1:8" s="1" customFormat="1" ht="28.5" customHeight="1">
      <c r="A44" s="6" t="s">
        <v>7</v>
      </c>
      <c r="B44" s="6">
        <v>105045</v>
      </c>
      <c r="C44" s="7">
        <v>79.650000000000006</v>
      </c>
      <c r="D44" s="15">
        <f t="shared" si="4"/>
        <v>31.860000000000003</v>
      </c>
      <c r="E44" s="7">
        <v>80.400000000000006</v>
      </c>
      <c r="F44" s="15">
        <f t="shared" si="5"/>
        <v>48.24</v>
      </c>
      <c r="G44" s="15">
        <f t="shared" si="6"/>
        <v>80.100000000000009</v>
      </c>
      <c r="H44" s="8">
        <v>41</v>
      </c>
    </row>
    <row r="45" spans="1:8" s="1" customFormat="1" ht="28.5" customHeight="1">
      <c r="A45" s="6" t="s">
        <v>7</v>
      </c>
      <c r="B45" s="6">
        <v>105013</v>
      </c>
      <c r="C45" s="7">
        <v>80.7</v>
      </c>
      <c r="D45" s="15">
        <f t="shared" si="4"/>
        <v>32.28</v>
      </c>
      <c r="E45" s="7">
        <v>79.7</v>
      </c>
      <c r="F45" s="15">
        <f t="shared" si="5"/>
        <v>47.82</v>
      </c>
      <c r="G45" s="15">
        <f t="shared" si="6"/>
        <v>80.099999999999994</v>
      </c>
      <c r="H45" s="8">
        <v>42</v>
      </c>
    </row>
    <row r="46" spans="1:8" s="1" customFormat="1" ht="28.5" customHeight="1">
      <c r="A46" s="6" t="s">
        <v>7</v>
      </c>
      <c r="B46" s="6">
        <v>105041</v>
      </c>
      <c r="C46" s="7">
        <v>78.75</v>
      </c>
      <c r="D46" s="15">
        <f t="shared" si="4"/>
        <v>31.5</v>
      </c>
      <c r="E46" s="7">
        <v>80.099999999999994</v>
      </c>
      <c r="F46" s="15">
        <f t="shared" si="5"/>
        <v>48.059999999999995</v>
      </c>
      <c r="G46" s="15">
        <f t="shared" si="6"/>
        <v>79.56</v>
      </c>
      <c r="H46" s="8">
        <v>43</v>
      </c>
    </row>
    <row r="47" spans="1:8" s="1" customFormat="1" ht="28.5" customHeight="1">
      <c r="A47" s="6" t="s">
        <v>7</v>
      </c>
      <c r="B47" s="6">
        <v>105030</v>
      </c>
      <c r="C47" s="7">
        <v>76.150000000000006</v>
      </c>
      <c r="D47" s="7">
        <f t="shared" si="4"/>
        <v>30.460000000000004</v>
      </c>
      <c r="E47" s="7">
        <v>81.8</v>
      </c>
      <c r="F47" s="7">
        <f t="shared" si="5"/>
        <v>49.08</v>
      </c>
      <c r="G47" s="7">
        <f t="shared" si="6"/>
        <v>79.540000000000006</v>
      </c>
      <c r="H47" s="8">
        <v>44</v>
      </c>
    </row>
    <row r="48" spans="1:8" s="1" customFormat="1" ht="28.5" customHeight="1">
      <c r="A48" s="6" t="s">
        <v>7</v>
      </c>
      <c r="B48" s="6">
        <v>105058</v>
      </c>
      <c r="C48" s="7">
        <v>84.75</v>
      </c>
      <c r="D48" s="15">
        <f t="shared" si="4"/>
        <v>33.9</v>
      </c>
      <c r="E48" s="7">
        <v>76</v>
      </c>
      <c r="F48" s="15">
        <f t="shared" si="5"/>
        <v>45.6</v>
      </c>
      <c r="G48" s="15">
        <f t="shared" si="6"/>
        <v>79.5</v>
      </c>
      <c r="H48" s="8">
        <v>45</v>
      </c>
    </row>
    <row r="49" spans="1:8" s="1" customFormat="1" ht="28.5" customHeight="1">
      <c r="A49" s="6" t="s">
        <v>7</v>
      </c>
      <c r="B49" s="6">
        <v>105087</v>
      </c>
      <c r="C49" s="7">
        <v>77.650000000000006</v>
      </c>
      <c r="D49" s="15">
        <f t="shared" si="4"/>
        <v>31.060000000000002</v>
      </c>
      <c r="E49" s="7">
        <v>80.599999999999994</v>
      </c>
      <c r="F49" s="15">
        <f t="shared" si="5"/>
        <v>48.359999999999992</v>
      </c>
      <c r="G49" s="15">
        <f t="shared" si="6"/>
        <v>79.419999999999987</v>
      </c>
      <c r="H49" s="8">
        <v>46</v>
      </c>
    </row>
    <row r="50" spans="1:8" s="1" customFormat="1" ht="28.5" customHeight="1">
      <c r="A50" s="6" t="s">
        <v>7</v>
      </c>
      <c r="B50" s="6">
        <v>105024</v>
      </c>
      <c r="C50" s="7">
        <v>76.2</v>
      </c>
      <c r="D50" s="15">
        <f t="shared" si="4"/>
        <v>30.480000000000004</v>
      </c>
      <c r="E50" s="7">
        <v>81.3</v>
      </c>
      <c r="F50" s="15">
        <f t="shared" si="5"/>
        <v>48.779999999999994</v>
      </c>
      <c r="G50" s="15">
        <f t="shared" si="6"/>
        <v>79.259999999999991</v>
      </c>
      <c r="H50" s="8">
        <v>47</v>
      </c>
    </row>
    <row r="51" spans="1:8" s="1" customFormat="1" ht="28.5" customHeight="1">
      <c r="A51" s="6" t="s">
        <v>7</v>
      </c>
      <c r="B51" s="6">
        <v>105003</v>
      </c>
      <c r="C51" s="7">
        <v>78.55</v>
      </c>
      <c r="D51" s="15">
        <f t="shared" si="4"/>
        <v>31.42</v>
      </c>
      <c r="E51" s="7">
        <v>79.7</v>
      </c>
      <c r="F51" s="15">
        <f t="shared" si="5"/>
        <v>47.82</v>
      </c>
      <c r="G51" s="15">
        <f t="shared" si="6"/>
        <v>79.240000000000009</v>
      </c>
      <c r="H51" s="8">
        <v>48</v>
      </c>
    </row>
    <row r="52" spans="1:8" s="1" customFormat="1" ht="28.5" customHeight="1">
      <c r="A52" s="6" t="s">
        <v>7</v>
      </c>
      <c r="B52" s="6">
        <v>105067</v>
      </c>
      <c r="C52" s="7">
        <v>76.7</v>
      </c>
      <c r="D52" s="15">
        <f t="shared" si="4"/>
        <v>30.680000000000003</v>
      </c>
      <c r="E52" s="7">
        <v>80.400000000000006</v>
      </c>
      <c r="F52" s="15">
        <f t="shared" si="5"/>
        <v>48.24</v>
      </c>
      <c r="G52" s="15">
        <f t="shared" si="6"/>
        <v>78.92</v>
      </c>
      <c r="H52" s="8">
        <v>49</v>
      </c>
    </row>
    <row r="53" spans="1:8" s="1" customFormat="1" ht="28.5" customHeight="1">
      <c r="A53" s="6" t="s">
        <v>7</v>
      </c>
      <c r="B53" s="6">
        <v>105088</v>
      </c>
      <c r="C53" s="7">
        <v>81</v>
      </c>
      <c r="D53" s="15">
        <f t="shared" si="4"/>
        <v>32.4</v>
      </c>
      <c r="E53" s="7">
        <v>76.3</v>
      </c>
      <c r="F53" s="15">
        <f t="shared" si="5"/>
        <v>45.779999999999994</v>
      </c>
      <c r="G53" s="15">
        <f t="shared" si="6"/>
        <v>78.179999999999993</v>
      </c>
      <c r="H53" s="8">
        <v>50</v>
      </c>
    </row>
    <row r="54" spans="1:8" s="1" customFormat="1" ht="28.5" customHeight="1">
      <c r="A54" s="6" t="s">
        <v>7</v>
      </c>
      <c r="B54" s="6">
        <v>105021</v>
      </c>
      <c r="C54" s="7">
        <v>75.5</v>
      </c>
      <c r="D54" s="7">
        <f t="shared" si="4"/>
        <v>30.200000000000003</v>
      </c>
      <c r="E54" s="7">
        <v>79.7</v>
      </c>
      <c r="F54" s="7">
        <f t="shared" si="5"/>
        <v>47.82</v>
      </c>
      <c r="G54" s="7">
        <f t="shared" si="6"/>
        <v>78.02000000000001</v>
      </c>
      <c r="H54" s="8">
        <v>51</v>
      </c>
    </row>
    <row r="55" spans="1:8" s="1" customFormat="1" ht="28.5" customHeight="1">
      <c r="A55" s="6" t="s">
        <v>7</v>
      </c>
      <c r="B55" s="6">
        <v>105066</v>
      </c>
      <c r="C55" s="7">
        <v>75.599999999999994</v>
      </c>
      <c r="D55" s="7">
        <f t="shared" si="4"/>
        <v>30.24</v>
      </c>
      <c r="E55" s="7">
        <v>79.599999999999994</v>
      </c>
      <c r="F55" s="7">
        <f t="shared" si="5"/>
        <v>47.76</v>
      </c>
      <c r="G55" s="7">
        <f t="shared" si="6"/>
        <v>78</v>
      </c>
      <c r="H55" s="8">
        <v>52</v>
      </c>
    </row>
    <row r="56" spans="1:8" s="1" customFormat="1" ht="28.5" customHeight="1">
      <c r="A56" s="6" t="s">
        <v>7</v>
      </c>
      <c r="B56" s="6">
        <v>105085</v>
      </c>
      <c r="C56" s="7">
        <v>77.5</v>
      </c>
      <c r="D56" s="15">
        <f t="shared" si="4"/>
        <v>31</v>
      </c>
      <c r="E56" s="7">
        <v>78.2</v>
      </c>
      <c r="F56" s="15">
        <f t="shared" si="5"/>
        <v>46.92</v>
      </c>
      <c r="G56" s="15">
        <f t="shared" si="6"/>
        <v>77.92</v>
      </c>
      <c r="H56" s="8">
        <v>53</v>
      </c>
    </row>
    <row r="57" spans="1:8" s="1" customFormat="1" ht="28.5" customHeight="1">
      <c r="A57" s="6" t="s">
        <v>7</v>
      </c>
      <c r="B57" s="6">
        <v>105027</v>
      </c>
      <c r="C57" s="7">
        <v>85.7</v>
      </c>
      <c r="D57" s="15">
        <f t="shared" ref="D57" si="7">C57*0.4</f>
        <v>34.28</v>
      </c>
      <c r="E57" s="36" t="s">
        <v>30</v>
      </c>
      <c r="F57" s="15"/>
      <c r="G57" s="15"/>
      <c r="H57" s="8"/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XFB33"/>
  <sheetViews>
    <sheetView tabSelected="1" workbookViewId="0">
      <selection activeCell="C15" sqref="C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2" width="9" style="1"/>
    <col min="16383" max="16384" width="9" style="4"/>
  </cols>
  <sheetData>
    <row r="1" spans="1:11" s="1" customFormat="1" ht="53.1" customHeight="1">
      <c r="A1" s="59" t="s">
        <v>22</v>
      </c>
      <c r="B1" s="49"/>
      <c r="C1" s="49"/>
      <c r="D1" s="49"/>
      <c r="E1" s="49"/>
      <c r="F1" s="49"/>
      <c r="G1" s="49"/>
      <c r="H1" s="49"/>
      <c r="I1" s="33"/>
      <c r="J1" s="33"/>
      <c r="K1" s="33"/>
    </row>
    <row r="2" spans="1:11" s="1" customFormat="1" ht="30" customHeight="1">
      <c r="A2" s="50" t="s">
        <v>0</v>
      </c>
      <c r="B2" s="50" t="s">
        <v>1</v>
      </c>
      <c r="C2" s="52" t="s">
        <v>2</v>
      </c>
      <c r="D2" s="53"/>
      <c r="E2" s="54" t="s">
        <v>24</v>
      </c>
      <c r="F2" s="53"/>
      <c r="G2" s="55" t="s">
        <v>25</v>
      </c>
      <c r="H2" s="57" t="s">
        <v>3</v>
      </c>
    </row>
    <row r="3" spans="1:11" s="1" customFormat="1" ht="35.25" customHeight="1">
      <c r="A3" s="51"/>
      <c r="B3" s="51"/>
      <c r="C3" s="34" t="s">
        <v>23</v>
      </c>
      <c r="D3" s="34" t="s">
        <v>26</v>
      </c>
      <c r="E3" s="34" t="s">
        <v>23</v>
      </c>
      <c r="F3" s="34" t="s">
        <v>27</v>
      </c>
      <c r="G3" s="56"/>
      <c r="H3" s="58"/>
    </row>
    <row r="4" spans="1:11" s="1" customFormat="1" ht="28.5" customHeight="1">
      <c r="A4" s="6" t="s">
        <v>8</v>
      </c>
      <c r="B4" s="6">
        <v>106034</v>
      </c>
      <c r="C4" s="7">
        <v>77.7</v>
      </c>
      <c r="D4" s="15">
        <f t="shared" ref="D4:D17" si="0">C4*0.4</f>
        <v>31.080000000000002</v>
      </c>
      <c r="E4" s="7">
        <v>91.2</v>
      </c>
      <c r="F4" s="15">
        <f t="shared" ref="F4:F17" si="1">E4*0.6</f>
        <v>54.72</v>
      </c>
      <c r="G4" s="15">
        <f>D4+F4</f>
        <v>85.8</v>
      </c>
      <c r="H4" s="8">
        <v>1</v>
      </c>
    </row>
    <row r="5" spans="1:11" s="1" customFormat="1" ht="28.5" customHeight="1">
      <c r="A5" s="6" t="s">
        <v>8</v>
      </c>
      <c r="B5" s="6">
        <v>106025</v>
      </c>
      <c r="C5" s="7">
        <v>80.7</v>
      </c>
      <c r="D5" s="15">
        <f t="shared" si="0"/>
        <v>32.28</v>
      </c>
      <c r="E5" s="7">
        <v>89.2</v>
      </c>
      <c r="F5" s="15">
        <f t="shared" si="1"/>
        <v>53.52</v>
      </c>
      <c r="G5" s="15">
        <f t="shared" ref="G5:G31" si="2">D5+F5</f>
        <v>85.800000000000011</v>
      </c>
      <c r="H5" s="8">
        <v>2</v>
      </c>
    </row>
    <row r="6" spans="1:11" s="1" customFormat="1" ht="28.5" customHeight="1">
      <c r="A6" s="6" t="s">
        <v>8</v>
      </c>
      <c r="B6" s="6">
        <v>106045</v>
      </c>
      <c r="C6" s="7">
        <v>83.6</v>
      </c>
      <c r="D6" s="15">
        <f t="shared" si="0"/>
        <v>33.44</v>
      </c>
      <c r="E6" s="7">
        <v>87</v>
      </c>
      <c r="F6" s="15">
        <f t="shared" si="1"/>
        <v>52.199999999999996</v>
      </c>
      <c r="G6" s="15">
        <f t="shared" si="2"/>
        <v>85.639999999999986</v>
      </c>
      <c r="H6" s="8">
        <v>3</v>
      </c>
    </row>
    <row r="7" spans="1:11" s="1" customFormat="1" ht="28.5" customHeight="1">
      <c r="A7" s="6" t="s">
        <v>8</v>
      </c>
      <c r="B7" s="6">
        <v>106029</v>
      </c>
      <c r="C7" s="7">
        <v>81.900000000000006</v>
      </c>
      <c r="D7" s="15">
        <f t="shared" si="0"/>
        <v>32.760000000000005</v>
      </c>
      <c r="E7" s="7">
        <v>87.4</v>
      </c>
      <c r="F7" s="15">
        <f t="shared" si="1"/>
        <v>52.440000000000005</v>
      </c>
      <c r="G7" s="15">
        <f t="shared" si="2"/>
        <v>85.200000000000017</v>
      </c>
      <c r="H7" s="8">
        <v>4</v>
      </c>
    </row>
    <row r="8" spans="1:11" s="1" customFormat="1" ht="28.5" customHeight="1">
      <c r="A8" s="6" t="s">
        <v>8</v>
      </c>
      <c r="B8" s="6">
        <v>106033</v>
      </c>
      <c r="C8" s="7">
        <v>76.099999999999994</v>
      </c>
      <c r="D8" s="7">
        <f t="shared" si="0"/>
        <v>30.439999999999998</v>
      </c>
      <c r="E8" s="7">
        <v>89.6</v>
      </c>
      <c r="F8" s="7">
        <f t="shared" si="1"/>
        <v>53.76</v>
      </c>
      <c r="G8" s="15">
        <f t="shared" si="2"/>
        <v>84.199999999999989</v>
      </c>
      <c r="H8" s="8">
        <v>5</v>
      </c>
    </row>
    <row r="9" spans="1:11" s="1" customFormat="1" ht="28.5" customHeight="1">
      <c r="A9" s="6" t="s">
        <v>8</v>
      </c>
      <c r="B9" s="6">
        <v>106027</v>
      </c>
      <c r="C9" s="7">
        <v>78.3</v>
      </c>
      <c r="D9" s="15">
        <f t="shared" si="0"/>
        <v>31.32</v>
      </c>
      <c r="E9" s="7">
        <v>88</v>
      </c>
      <c r="F9" s="15">
        <f t="shared" si="1"/>
        <v>52.8</v>
      </c>
      <c r="G9" s="15">
        <f t="shared" si="2"/>
        <v>84.12</v>
      </c>
      <c r="H9" s="8">
        <v>6</v>
      </c>
    </row>
    <row r="10" spans="1:11" s="1" customFormat="1" ht="28.5" customHeight="1">
      <c r="A10" s="6" t="s">
        <v>8</v>
      </c>
      <c r="B10" s="6">
        <v>106041</v>
      </c>
      <c r="C10" s="7">
        <v>80</v>
      </c>
      <c r="D10" s="15">
        <f t="shared" si="0"/>
        <v>32</v>
      </c>
      <c r="E10" s="7">
        <v>86.6</v>
      </c>
      <c r="F10" s="15">
        <f t="shared" si="1"/>
        <v>51.959999999999994</v>
      </c>
      <c r="G10" s="15">
        <f t="shared" si="2"/>
        <v>83.96</v>
      </c>
      <c r="H10" s="8">
        <v>7</v>
      </c>
    </row>
    <row r="11" spans="1:11" s="1" customFormat="1" ht="28.5" customHeight="1">
      <c r="A11" s="6" t="s">
        <v>8</v>
      </c>
      <c r="B11" s="6">
        <v>106016</v>
      </c>
      <c r="C11" s="7">
        <v>78.25</v>
      </c>
      <c r="D11" s="15">
        <f t="shared" si="0"/>
        <v>31.3</v>
      </c>
      <c r="E11" s="7">
        <v>87.6</v>
      </c>
      <c r="F11" s="15">
        <f t="shared" si="1"/>
        <v>52.559999999999995</v>
      </c>
      <c r="G11" s="15">
        <f t="shared" si="2"/>
        <v>83.86</v>
      </c>
      <c r="H11" s="8">
        <v>8</v>
      </c>
    </row>
    <row r="12" spans="1:11" s="1" customFormat="1" ht="28.5" customHeight="1">
      <c r="A12" s="6" t="s">
        <v>8</v>
      </c>
      <c r="B12" s="6">
        <v>106047</v>
      </c>
      <c r="C12" s="7">
        <v>73.5</v>
      </c>
      <c r="D12" s="7">
        <f t="shared" si="0"/>
        <v>29.400000000000002</v>
      </c>
      <c r="E12" s="7">
        <v>90</v>
      </c>
      <c r="F12" s="7">
        <f t="shared" si="1"/>
        <v>54</v>
      </c>
      <c r="G12" s="15">
        <f t="shared" si="2"/>
        <v>83.4</v>
      </c>
      <c r="H12" s="8">
        <v>9</v>
      </c>
    </row>
    <row r="13" spans="1:11" s="1" customFormat="1" ht="28.5" customHeight="1" thickBot="1">
      <c r="A13" s="13" t="s">
        <v>8</v>
      </c>
      <c r="B13" s="13">
        <v>106006</v>
      </c>
      <c r="C13" s="31">
        <v>84.8</v>
      </c>
      <c r="D13" s="31">
        <f t="shared" si="0"/>
        <v>33.92</v>
      </c>
      <c r="E13" s="31">
        <v>81</v>
      </c>
      <c r="F13" s="31">
        <f t="shared" si="1"/>
        <v>48.6</v>
      </c>
      <c r="G13" s="31">
        <f t="shared" si="2"/>
        <v>82.52000000000001</v>
      </c>
      <c r="H13" s="32">
        <v>10</v>
      </c>
    </row>
    <row r="14" spans="1:11" s="1" customFormat="1" ht="28.5" customHeight="1">
      <c r="A14" s="12" t="s">
        <v>8</v>
      </c>
      <c r="B14" s="12">
        <v>106011</v>
      </c>
      <c r="C14" s="15">
        <v>85.9</v>
      </c>
      <c r="D14" s="15">
        <f t="shared" si="0"/>
        <v>34.360000000000007</v>
      </c>
      <c r="E14" s="15">
        <v>80.2</v>
      </c>
      <c r="F14" s="15">
        <f t="shared" si="1"/>
        <v>48.12</v>
      </c>
      <c r="G14" s="15">
        <f t="shared" si="2"/>
        <v>82.48</v>
      </c>
      <c r="H14" s="19">
        <v>11</v>
      </c>
    </row>
    <row r="15" spans="1:11" s="1" customFormat="1" ht="28.5" customHeight="1">
      <c r="A15" s="6" t="s">
        <v>8</v>
      </c>
      <c r="B15" s="6">
        <v>106012</v>
      </c>
      <c r="C15" s="7">
        <v>84.9</v>
      </c>
      <c r="D15" s="15">
        <f t="shared" si="0"/>
        <v>33.96</v>
      </c>
      <c r="E15" s="7">
        <v>80.8</v>
      </c>
      <c r="F15" s="15">
        <f t="shared" si="1"/>
        <v>48.48</v>
      </c>
      <c r="G15" s="15">
        <f t="shared" si="2"/>
        <v>82.44</v>
      </c>
      <c r="H15" s="8">
        <v>12</v>
      </c>
    </row>
    <row r="16" spans="1:11" s="1" customFormat="1" ht="28.5" customHeight="1">
      <c r="A16" s="6" t="s">
        <v>8</v>
      </c>
      <c r="B16" s="6">
        <v>106037</v>
      </c>
      <c r="C16" s="7">
        <v>80</v>
      </c>
      <c r="D16" s="15">
        <f t="shared" si="0"/>
        <v>32</v>
      </c>
      <c r="E16" s="7">
        <v>83.6</v>
      </c>
      <c r="F16" s="15">
        <f t="shared" si="1"/>
        <v>50.16</v>
      </c>
      <c r="G16" s="15">
        <f t="shared" si="2"/>
        <v>82.16</v>
      </c>
      <c r="H16" s="8">
        <v>13</v>
      </c>
    </row>
    <row r="17" spans="1:8" s="1" customFormat="1" ht="28.5" customHeight="1">
      <c r="A17" s="6" t="s">
        <v>8</v>
      </c>
      <c r="B17" s="6">
        <v>106007</v>
      </c>
      <c r="C17" s="7">
        <v>79.5</v>
      </c>
      <c r="D17" s="15">
        <f t="shared" si="0"/>
        <v>31.8</v>
      </c>
      <c r="E17" s="7">
        <v>82.2</v>
      </c>
      <c r="F17" s="15">
        <f t="shared" si="1"/>
        <v>49.32</v>
      </c>
      <c r="G17" s="15">
        <f t="shared" si="2"/>
        <v>81.12</v>
      </c>
      <c r="H17" s="8">
        <v>14</v>
      </c>
    </row>
    <row r="18" spans="1:8" s="1" customFormat="1" ht="28.5" customHeight="1">
      <c r="A18" s="6" t="s">
        <v>8</v>
      </c>
      <c r="B18" s="6">
        <v>106039</v>
      </c>
      <c r="C18" s="7">
        <v>84.65</v>
      </c>
      <c r="D18" s="15">
        <f t="shared" ref="D18" si="3">C18*0.4</f>
        <v>33.860000000000007</v>
      </c>
      <c r="E18" s="7">
        <v>76.8</v>
      </c>
      <c r="F18" s="15">
        <f t="shared" ref="F18" si="4">E18*0.6</f>
        <v>46.08</v>
      </c>
      <c r="G18" s="15">
        <f t="shared" si="2"/>
        <v>79.94</v>
      </c>
      <c r="H18" s="8">
        <v>15</v>
      </c>
    </row>
    <row r="19" spans="1:8" s="1" customFormat="1" ht="28.5" customHeight="1">
      <c r="A19" s="6" t="s">
        <v>8</v>
      </c>
      <c r="B19" s="6">
        <v>106031</v>
      </c>
      <c r="C19" s="7">
        <v>77.599999999999994</v>
      </c>
      <c r="D19" s="7">
        <f t="shared" ref="D19:D31" si="5">C19*0.4</f>
        <v>31.04</v>
      </c>
      <c r="E19" s="7">
        <v>81.400000000000006</v>
      </c>
      <c r="F19" s="7">
        <f t="shared" ref="F19:F26" si="6">E19*0.6</f>
        <v>48.84</v>
      </c>
      <c r="G19" s="15">
        <f t="shared" si="2"/>
        <v>79.88</v>
      </c>
      <c r="H19" s="8">
        <v>16</v>
      </c>
    </row>
    <row r="20" spans="1:8" s="1" customFormat="1" ht="28.5" customHeight="1">
      <c r="A20" s="6" t="s">
        <v>8</v>
      </c>
      <c r="B20" s="6">
        <v>106001</v>
      </c>
      <c r="C20" s="7">
        <v>83.85</v>
      </c>
      <c r="D20" s="15">
        <f t="shared" si="5"/>
        <v>33.54</v>
      </c>
      <c r="E20" s="7">
        <v>75.599999999999994</v>
      </c>
      <c r="F20" s="15">
        <f t="shared" si="6"/>
        <v>45.359999999999992</v>
      </c>
      <c r="G20" s="15">
        <f t="shared" si="2"/>
        <v>78.899999999999991</v>
      </c>
      <c r="H20" s="8">
        <v>17</v>
      </c>
    </row>
    <row r="21" spans="1:8" s="1" customFormat="1" ht="28.5" customHeight="1">
      <c r="A21" s="6" t="s">
        <v>8</v>
      </c>
      <c r="B21" s="6">
        <v>106021</v>
      </c>
      <c r="C21" s="7">
        <v>73.400000000000006</v>
      </c>
      <c r="D21" s="7">
        <f t="shared" si="5"/>
        <v>29.360000000000003</v>
      </c>
      <c r="E21" s="7">
        <v>82</v>
      </c>
      <c r="F21" s="7">
        <f t="shared" si="6"/>
        <v>49.199999999999996</v>
      </c>
      <c r="G21" s="15">
        <f t="shared" si="2"/>
        <v>78.56</v>
      </c>
      <c r="H21" s="8">
        <v>18</v>
      </c>
    </row>
    <row r="22" spans="1:8" s="1" customFormat="1" ht="28.5" customHeight="1">
      <c r="A22" s="6" t="s">
        <v>8</v>
      </c>
      <c r="B22" s="6">
        <v>106003</v>
      </c>
      <c r="C22" s="7">
        <v>73.650000000000006</v>
      </c>
      <c r="D22" s="7">
        <f t="shared" si="5"/>
        <v>29.460000000000004</v>
      </c>
      <c r="E22" s="7">
        <v>81.8</v>
      </c>
      <c r="F22" s="7">
        <f t="shared" si="6"/>
        <v>49.08</v>
      </c>
      <c r="G22" s="15">
        <f t="shared" si="2"/>
        <v>78.540000000000006</v>
      </c>
      <c r="H22" s="8">
        <v>19</v>
      </c>
    </row>
    <row r="23" spans="1:8" s="1" customFormat="1" ht="28.5" customHeight="1">
      <c r="A23" s="6" t="s">
        <v>8</v>
      </c>
      <c r="B23" s="6">
        <v>106017</v>
      </c>
      <c r="C23" s="7">
        <v>74.3</v>
      </c>
      <c r="D23" s="7">
        <f t="shared" si="5"/>
        <v>29.72</v>
      </c>
      <c r="E23" s="7">
        <v>80.400000000000006</v>
      </c>
      <c r="F23" s="7">
        <f t="shared" si="6"/>
        <v>48.24</v>
      </c>
      <c r="G23" s="15">
        <f t="shared" si="2"/>
        <v>77.960000000000008</v>
      </c>
      <c r="H23" s="8">
        <v>20</v>
      </c>
    </row>
    <row r="24" spans="1:8" s="1" customFormat="1" ht="28.5" customHeight="1">
      <c r="A24" s="6" t="s">
        <v>8</v>
      </c>
      <c r="B24" s="6">
        <v>106036</v>
      </c>
      <c r="C24" s="7">
        <v>74.8</v>
      </c>
      <c r="D24" s="7">
        <f t="shared" si="5"/>
        <v>29.92</v>
      </c>
      <c r="E24" s="7">
        <v>80</v>
      </c>
      <c r="F24" s="7">
        <f t="shared" si="6"/>
        <v>48</v>
      </c>
      <c r="G24" s="15">
        <f t="shared" si="2"/>
        <v>77.92</v>
      </c>
      <c r="H24" s="8">
        <v>21</v>
      </c>
    </row>
    <row r="25" spans="1:8" s="1" customFormat="1" ht="28.5" customHeight="1">
      <c r="A25" s="6" t="s">
        <v>8</v>
      </c>
      <c r="B25" s="6">
        <v>106028</v>
      </c>
      <c r="C25" s="7">
        <v>74.3</v>
      </c>
      <c r="D25" s="7">
        <f t="shared" si="5"/>
        <v>29.72</v>
      </c>
      <c r="E25" s="7">
        <v>80.2</v>
      </c>
      <c r="F25" s="7">
        <f t="shared" si="6"/>
        <v>48.12</v>
      </c>
      <c r="G25" s="15">
        <f t="shared" si="2"/>
        <v>77.84</v>
      </c>
      <c r="H25" s="8">
        <v>22</v>
      </c>
    </row>
    <row r="26" spans="1:8" s="1" customFormat="1" ht="28.5" customHeight="1">
      <c r="A26" s="6" t="s">
        <v>8</v>
      </c>
      <c r="B26" s="6">
        <v>106046</v>
      </c>
      <c r="C26" s="7">
        <v>73.900000000000006</v>
      </c>
      <c r="D26" s="7">
        <f t="shared" si="5"/>
        <v>29.560000000000002</v>
      </c>
      <c r="E26" s="7">
        <v>80.400000000000006</v>
      </c>
      <c r="F26" s="7">
        <f t="shared" si="6"/>
        <v>48.24</v>
      </c>
      <c r="G26" s="15">
        <f t="shared" si="2"/>
        <v>77.800000000000011</v>
      </c>
      <c r="H26" s="8">
        <v>23</v>
      </c>
    </row>
    <row r="27" spans="1:8" s="1" customFormat="1" ht="28.5" customHeight="1">
      <c r="A27" s="6" t="s">
        <v>8</v>
      </c>
      <c r="B27" s="6">
        <v>106014</v>
      </c>
      <c r="C27" s="7">
        <v>76.599999999999994</v>
      </c>
      <c r="D27" s="7">
        <f t="shared" si="5"/>
        <v>30.64</v>
      </c>
      <c r="E27" s="7">
        <v>77.400000000000006</v>
      </c>
      <c r="F27" s="7">
        <f t="shared" ref="F27" si="7">E27*0.6</f>
        <v>46.440000000000005</v>
      </c>
      <c r="G27" s="15">
        <f t="shared" si="2"/>
        <v>77.080000000000013</v>
      </c>
      <c r="H27" s="8">
        <v>24</v>
      </c>
    </row>
    <row r="28" spans="1:8" s="1" customFormat="1" ht="28.5" customHeight="1">
      <c r="A28" s="6" t="s">
        <v>8</v>
      </c>
      <c r="B28" s="6">
        <v>106013</v>
      </c>
      <c r="C28" s="7">
        <v>77.099999999999994</v>
      </c>
      <c r="D28" s="7">
        <f t="shared" si="5"/>
        <v>30.84</v>
      </c>
      <c r="E28" s="7">
        <v>77</v>
      </c>
      <c r="F28" s="7">
        <f>E28*0.6</f>
        <v>46.199999999999996</v>
      </c>
      <c r="G28" s="15">
        <f t="shared" si="2"/>
        <v>77.039999999999992</v>
      </c>
      <c r="H28" s="8">
        <v>25</v>
      </c>
    </row>
    <row r="29" spans="1:8" s="1" customFormat="1" ht="28.5" customHeight="1">
      <c r="A29" s="6" t="s">
        <v>8</v>
      </c>
      <c r="B29" s="6">
        <v>106040</v>
      </c>
      <c r="C29" s="7">
        <v>77.45</v>
      </c>
      <c r="D29" s="7">
        <f t="shared" si="5"/>
        <v>30.980000000000004</v>
      </c>
      <c r="E29" s="7">
        <v>76.400000000000006</v>
      </c>
      <c r="F29" s="7">
        <f>E29*0.6</f>
        <v>45.84</v>
      </c>
      <c r="G29" s="15">
        <f t="shared" si="2"/>
        <v>76.820000000000007</v>
      </c>
      <c r="H29" s="8">
        <v>26</v>
      </c>
    </row>
    <row r="30" spans="1:8" s="1" customFormat="1" ht="28.5" customHeight="1">
      <c r="A30" s="6" t="s">
        <v>8</v>
      </c>
      <c r="B30" s="6">
        <v>106032</v>
      </c>
      <c r="C30" s="7">
        <v>75.599999999999994</v>
      </c>
      <c r="D30" s="7">
        <f t="shared" si="5"/>
        <v>30.24</v>
      </c>
      <c r="E30" s="7">
        <v>76.8</v>
      </c>
      <c r="F30" s="7">
        <f>E30*0.6</f>
        <v>46.08</v>
      </c>
      <c r="G30" s="15">
        <f t="shared" si="2"/>
        <v>76.319999999999993</v>
      </c>
      <c r="H30" s="8">
        <v>27</v>
      </c>
    </row>
    <row r="31" spans="1:8" s="1" customFormat="1" ht="28.5" customHeight="1">
      <c r="A31" s="6" t="s">
        <v>8</v>
      </c>
      <c r="B31" s="6">
        <v>106043</v>
      </c>
      <c r="C31" s="7">
        <v>75.75</v>
      </c>
      <c r="D31" s="7">
        <f t="shared" si="5"/>
        <v>30.3</v>
      </c>
      <c r="E31" s="7">
        <v>76.599999999999994</v>
      </c>
      <c r="F31" s="7">
        <f>E31*0.6</f>
        <v>45.959999999999994</v>
      </c>
      <c r="G31" s="15">
        <f t="shared" si="2"/>
        <v>76.259999999999991</v>
      </c>
      <c r="H31" s="8">
        <v>28</v>
      </c>
    </row>
    <row r="32" spans="1:8" s="1" customFormat="1" ht="28.5" customHeight="1">
      <c r="A32" s="6" t="s">
        <v>8</v>
      </c>
      <c r="B32" s="6">
        <v>106018</v>
      </c>
      <c r="C32" s="7">
        <v>75.8</v>
      </c>
      <c r="D32" s="7">
        <f t="shared" ref="D32:D33" si="8">C32*0.4</f>
        <v>30.32</v>
      </c>
      <c r="E32" s="7">
        <v>72.2</v>
      </c>
      <c r="F32" s="36" t="s">
        <v>40</v>
      </c>
      <c r="G32" s="7"/>
      <c r="H32" s="8"/>
    </row>
    <row r="33" spans="1:8" s="1" customFormat="1" ht="28.5" customHeight="1">
      <c r="A33" s="6" t="s">
        <v>8</v>
      </c>
      <c r="B33" s="6">
        <v>106009</v>
      </c>
      <c r="C33" s="7">
        <v>75.75</v>
      </c>
      <c r="D33" s="7">
        <f t="shared" si="8"/>
        <v>30.3</v>
      </c>
      <c r="E33" s="7">
        <v>72</v>
      </c>
      <c r="F33" s="36" t="s">
        <v>40</v>
      </c>
      <c r="G33" s="7"/>
      <c r="H33" s="8"/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XER57"/>
  <sheetViews>
    <sheetView tabSelected="1" topLeftCell="A13" workbookViewId="0">
      <selection activeCell="C15" sqref="C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72" width="9" style="1"/>
    <col min="16373" max="16384" width="9" style="4"/>
  </cols>
  <sheetData>
    <row r="1" spans="1:8" s="1" customFormat="1" ht="50.1" customHeight="1">
      <c r="A1" s="59" t="s">
        <v>22</v>
      </c>
      <c r="B1" s="49"/>
      <c r="C1" s="49"/>
      <c r="D1" s="49"/>
      <c r="E1" s="49"/>
      <c r="F1" s="49"/>
      <c r="G1" s="49"/>
      <c r="H1" s="49"/>
    </row>
    <row r="2" spans="1:8" s="1" customFormat="1" ht="30" customHeight="1">
      <c r="A2" s="50" t="s">
        <v>0</v>
      </c>
      <c r="B2" s="50" t="s">
        <v>1</v>
      </c>
      <c r="C2" s="52" t="s">
        <v>2</v>
      </c>
      <c r="D2" s="53"/>
      <c r="E2" s="54" t="s">
        <v>24</v>
      </c>
      <c r="F2" s="53"/>
      <c r="G2" s="55" t="s">
        <v>25</v>
      </c>
      <c r="H2" s="57" t="s">
        <v>3</v>
      </c>
    </row>
    <row r="3" spans="1:8" s="1" customFormat="1" ht="35.25" customHeight="1">
      <c r="A3" s="51"/>
      <c r="B3" s="51"/>
      <c r="C3" s="34" t="s">
        <v>23</v>
      </c>
      <c r="D3" s="34" t="s">
        <v>26</v>
      </c>
      <c r="E3" s="34" t="s">
        <v>23</v>
      </c>
      <c r="F3" s="34" t="s">
        <v>27</v>
      </c>
      <c r="G3" s="56"/>
      <c r="H3" s="58"/>
    </row>
    <row r="4" spans="1:8" s="1" customFormat="1" ht="28.5" customHeight="1">
      <c r="A4" s="6" t="s">
        <v>9</v>
      </c>
      <c r="B4" s="6">
        <v>107083</v>
      </c>
      <c r="C4" s="7">
        <v>88.3</v>
      </c>
      <c r="D4" s="7">
        <f t="shared" ref="D4:D35" si="0">C4*0.4</f>
        <v>35.32</v>
      </c>
      <c r="E4" s="7">
        <v>91.66</v>
      </c>
      <c r="F4" s="7">
        <f t="shared" ref="F4:F13" si="1">E4*0.6</f>
        <v>54.995999999999995</v>
      </c>
      <c r="G4" s="7">
        <f t="shared" ref="G4:G13" si="2">D4+F4</f>
        <v>90.316000000000003</v>
      </c>
      <c r="H4" s="8">
        <v>1</v>
      </c>
    </row>
    <row r="5" spans="1:8" s="1" customFormat="1" ht="28.5" customHeight="1">
      <c r="A5" s="6" t="s">
        <v>9</v>
      </c>
      <c r="B5" s="6">
        <v>107081</v>
      </c>
      <c r="C5" s="7">
        <v>86.6</v>
      </c>
      <c r="D5" s="7">
        <f t="shared" si="0"/>
        <v>34.64</v>
      </c>
      <c r="E5" s="7">
        <v>91.34</v>
      </c>
      <c r="F5" s="7">
        <f t="shared" si="1"/>
        <v>54.804000000000002</v>
      </c>
      <c r="G5" s="7">
        <f t="shared" si="2"/>
        <v>89.444000000000003</v>
      </c>
      <c r="H5" s="8">
        <v>2</v>
      </c>
    </row>
    <row r="6" spans="1:8" s="1" customFormat="1" ht="28.5" customHeight="1">
      <c r="A6" s="6" t="s">
        <v>9</v>
      </c>
      <c r="B6" s="6">
        <v>107076</v>
      </c>
      <c r="C6" s="7">
        <v>88.2</v>
      </c>
      <c r="D6" s="7">
        <f t="shared" si="0"/>
        <v>35.28</v>
      </c>
      <c r="E6" s="7">
        <v>89.64</v>
      </c>
      <c r="F6" s="7">
        <f t="shared" si="1"/>
        <v>53.783999999999999</v>
      </c>
      <c r="G6" s="7">
        <f t="shared" si="2"/>
        <v>89.063999999999993</v>
      </c>
      <c r="H6" s="8">
        <v>3</v>
      </c>
    </row>
    <row r="7" spans="1:8" s="1" customFormat="1" ht="28.5" customHeight="1">
      <c r="A7" s="6" t="s">
        <v>9</v>
      </c>
      <c r="B7" s="6">
        <v>107064</v>
      </c>
      <c r="C7" s="7">
        <v>82.95</v>
      </c>
      <c r="D7" s="7">
        <f t="shared" si="0"/>
        <v>33.18</v>
      </c>
      <c r="E7" s="7">
        <v>92.16</v>
      </c>
      <c r="F7" s="7">
        <f t="shared" si="1"/>
        <v>55.295999999999999</v>
      </c>
      <c r="G7" s="7">
        <f t="shared" si="2"/>
        <v>88.475999999999999</v>
      </c>
      <c r="H7" s="8">
        <v>4</v>
      </c>
    </row>
    <row r="8" spans="1:8" s="1" customFormat="1" ht="28.5" customHeight="1">
      <c r="A8" s="6" t="s">
        <v>9</v>
      </c>
      <c r="B8" s="6">
        <v>107014</v>
      </c>
      <c r="C8" s="7">
        <v>86.15</v>
      </c>
      <c r="D8" s="7">
        <f t="shared" si="0"/>
        <v>34.46</v>
      </c>
      <c r="E8" s="7">
        <v>89.46</v>
      </c>
      <c r="F8" s="7">
        <f t="shared" si="1"/>
        <v>53.675999999999995</v>
      </c>
      <c r="G8" s="7">
        <f t="shared" si="2"/>
        <v>88.135999999999996</v>
      </c>
      <c r="H8" s="8">
        <v>5</v>
      </c>
    </row>
    <row r="9" spans="1:8" s="1" customFormat="1" ht="28.5" customHeight="1">
      <c r="A9" s="6" t="s">
        <v>9</v>
      </c>
      <c r="B9" s="6">
        <v>107013</v>
      </c>
      <c r="C9" s="7">
        <v>85.2</v>
      </c>
      <c r="D9" s="7">
        <f t="shared" si="0"/>
        <v>34.080000000000005</v>
      </c>
      <c r="E9" s="7">
        <v>89.6</v>
      </c>
      <c r="F9" s="7">
        <f t="shared" si="1"/>
        <v>53.76</v>
      </c>
      <c r="G9" s="7">
        <f t="shared" si="2"/>
        <v>87.84</v>
      </c>
      <c r="H9" s="8">
        <v>6</v>
      </c>
    </row>
    <row r="10" spans="1:8" s="1" customFormat="1" ht="28.5" customHeight="1">
      <c r="A10" s="6" t="s">
        <v>9</v>
      </c>
      <c r="B10" s="6">
        <v>107056</v>
      </c>
      <c r="C10" s="7">
        <v>84.05</v>
      </c>
      <c r="D10" s="7">
        <f t="shared" si="0"/>
        <v>33.619999999999997</v>
      </c>
      <c r="E10" s="7">
        <v>90.14</v>
      </c>
      <c r="F10" s="7">
        <f t="shared" si="1"/>
        <v>54.083999999999996</v>
      </c>
      <c r="G10" s="7">
        <f t="shared" si="2"/>
        <v>87.703999999999994</v>
      </c>
      <c r="H10" s="8">
        <v>7</v>
      </c>
    </row>
    <row r="11" spans="1:8" s="1" customFormat="1" ht="28.5" customHeight="1">
      <c r="A11" s="6" t="s">
        <v>9</v>
      </c>
      <c r="B11" s="6">
        <v>107053</v>
      </c>
      <c r="C11" s="7">
        <v>84.9</v>
      </c>
      <c r="D11" s="7">
        <f t="shared" si="0"/>
        <v>33.96</v>
      </c>
      <c r="E11" s="7">
        <v>89.04</v>
      </c>
      <c r="F11" s="7">
        <f t="shared" si="1"/>
        <v>53.423999999999999</v>
      </c>
      <c r="G11" s="7">
        <f t="shared" si="2"/>
        <v>87.384</v>
      </c>
      <c r="H11" s="8">
        <v>8</v>
      </c>
    </row>
    <row r="12" spans="1:8" s="1" customFormat="1" ht="28.5" customHeight="1">
      <c r="A12" s="6" t="s">
        <v>9</v>
      </c>
      <c r="B12" s="6">
        <v>107061</v>
      </c>
      <c r="C12" s="7">
        <v>82.9</v>
      </c>
      <c r="D12" s="7">
        <f t="shared" si="0"/>
        <v>33.160000000000004</v>
      </c>
      <c r="E12" s="7">
        <v>89.64</v>
      </c>
      <c r="F12" s="7">
        <f t="shared" si="1"/>
        <v>53.783999999999999</v>
      </c>
      <c r="G12" s="7">
        <f t="shared" si="2"/>
        <v>86.944000000000003</v>
      </c>
      <c r="H12" s="8">
        <v>9</v>
      </c>
    </row>
    <row r="13" spans="1:8" s="1" customFormat="1" ht="28.5" customHeight="1">
      <c r="A13" s="6" t="s">
        <v>9</v>
      </c>
      <c r="B13" s="6">
        <v>107009</v>
      </c>
      <c r="C13" s="7">
        <v>83.7</v>
      </c>
      <c r="D13" s="7">
        <f t="shared" si="0"/>
        <v>33.480000000000004</v>
      </c>
      <c r="E13" s="7">
        <v>87.88</v>
      </c>
      <c r="F13" s="7">
        <f t="shared" si="1"/>
        <v>52.727999999999994</v>
      </c>
      <c r="G13" s="7">
        <f t="shared" si="2"/>
        <v>86.207999999999998</v>
      </c>
      <c r="H13" s="8">
        <v>10</v>
      </c>
    </row>
    <row r="14" spans="1:8" s="1" customFormat="1" ht="28.5" customHeight="1">
      <c r="A14" s="6" t="s">
        <v>9</v>
      </c>
      <c r="B14" s="6">
        <v>107022</v>
      </c>
      <c r="C14" s="7">
        <v>85.85</v>
      </c>
      <c r="D14" s="7">
        <f t="shared" si="0"/>
        <v>34.339999999999996</v>
      </c>
      <c r="E14" s="7">
        <v>86.18</v>
      </c>
      <c r="F14" s="7">
        <f t="shared" ref="F14" si="3">E14*0.6</f>
        <v>51.708000000000006</v>
      </c>
      <c r="G14" s="7">
        <f t="shared" ref="G14" si="4">D14+F14</f>
        <v>86.048000000000002</v>
      </c>
      <c r="H14" s="8">
        <v>11</v>
      </c>
    </row>
    <row r="15" spans="1:8" s="1" customFormat="1" ht="28.5" customHeight="1">
      <c r="A15" s="6" t="s">
        <v>9</v>
      </c>
      <c r="B15" s="6">
        <v>107090</v>
      </c>
      <c r="C15" s="7">
        <v>77.3</v>
      </c>
      <c r="D15" s="7">
        <f t="shared" si="0"/>
        <v>30.92</v>
      </c>
      <c r="E15" s="7">
        <v>91.84</v>
      </c>
      <c r="F15" s="7">
        <f t="shared" ref="F15:F56" si="5">E15*0.6</f>
        <v>55.103999999999999</v>
      </c>
      <c r="G15" s="7">
        <f>D15+F15</f>
        <v>86.024000000000001</v>
      </c>
      <c r="H15" s="8">
        <v>12</v>
      </c>
    </row>
    <row r="16" spans="1:8" s="1" customFormat="1" ht="28.5" customHeight="1">
      <c r="A16" s="6" t="s">
        <v>9</v>
      </c>
      <c r="B16" s="6">
        <v>107035</v>
      </c>
      <c r="C16" s="7">
        <v>81.5</v>
      </c>
      <c r="D16" s="7">
        <f t="shared" si="0"/>
        <v>32.6</v>
      </c>
      <c r="E16" s="7">
        <v>89</v>
      </c>
      <c r="F16" s="7">
        <f t="shared" si="5"/>
        <v>53.4</v>
      </c>
      <c r="G16" s="7">
        <f>D16+F16</f>
        <v>86</v>
      </c>
      <c r="H16" s="8">
        <v>13</v>
      </c>
    </row>
    <row r="17" spans="1:8" s="1" customFormat="1" ht="28.5" customHeight="1">
      <c r="A17" s="6" t="s">
        <v>9</v>
      </c>
      <c r="B17" s="6">
        <v>107062</v>
      </c>
      <c r="C17" s="7">
        <v>81.7</v>
      </c>
      <c r="D17" s="7">
        <f t="shared" si="0"/>
        <v>32.68</v>
      </c>
      <c r="E17" s="7">
        <v>88.64</v>
      </c>
      <c r="F17" s="7">
        <f t="shared" si="5"/>
        <v>53.183999999999997</v>
      </c>
      <c r="G17" s="7">
        <f>D17+F17</f>
        <v>85.864000000000004</v>
      </c>
      <c r="H17" s="8">
        <v>14</v>
      </c>
    </row>
    <row r="18" spans="1:8" s="1" customFormat="1" ht="28.5" customHeight="1">
      <c r="A18" s="6" t="s">
        <v>9</v>
      </c>
      <c r="B18" s="6">
        <v>107016</v>
      </c>
      <c r="C18" s="7">
        <v>82</v>
      </c>
      <c r="D18" s="7">
        <f t="shared" si="0"/>
        <v>32.800000000000004</v>
      </c>
      <c r="E18" s="7">
        <v>88.42</v>
      </c>
      <c r="F18" s="7">
        <f t="shared" si="5"/>
        <v>53.052</v>
      </c>
      <c r="G18" s="7">
        <f t="shared" ref="G18" si="6">D18+F18</f>
        <v>85.852000000000004</v>
      </c>
      <c r="H18" s="8">
        <v>15</v>
      </c>
    </row>
    <row r="19" spans="1:8" s="1" customFormat="1" ht="28.5" customHeight="1">
      <c r="A19" s="6" t="s">
        <v>9</v>
      </c>
      <c r="B19" s="6">
        <v>107052</v>
      </c>
      <c r="C19" s="7">
        <v>83.2</v>
      </c>
      <c r="D19" s="7">
        <f t="shared" si="0"/>
        <v>33.28</v>
      </c>
      <c r="E19" s="7">
        <v>87.46</v>
      </c>
      <c r="F19" s="7">
        <f t="shared" si="5"/>
        <v>52.475999999999992</v>
      </c>
      <c r="G19" s="7">
        <f t="shared" ref="G19:G56" si="7">D19+F19</f>
        <v>85.756</v>
      </c>
      <c r="H19" s="8">
        <v>16</v>
      </c>
    </row>
    <row r="20" spans="1:8" s="1" customFormat="1" ht="28.5" customHeight="1">
      <c r="A20" s="6" t="s">
        <v>9</v>
      </c>
      <c r="B20" s="6">
        <v>107067</v>
      </c>
      <c r="C20" s="7">
        <v>80.400000000000006</v>
      </c>
      <c r="D20" s="7">
        <f t="shared" si="0"/>
        <v>32.160000000000004</v>
      </c>
      <c r="E20" s="7">
        <v>89.06</v>
      </c>
      <c r="F20" s="7">
        <f t="shared" si="5"/>
        <v>53.436</v>
      </c>
      <c r="G20" s="7">
        <f t="shared" si="7"/>
        <v>85.596000000000004</v>
      </c>
      <c r="H20" s="8">
        <v>17</v>
      </c>
    </row>
    <row r="21" spans="1:8" s="1" customFormat="1" ht="28.5" customHeight="1" thickBot="1">
      <c r="A21" s="13" t="s">
        <v>9</v>
      </c>
      <c r="B21" s="13">
        <v>107074</v>
      </c>
      <c r="C21" s="31">
        <v>83.85</v>
      </c>
      <c r="D21" s="31">
        <f t="shared" si="0"/>
        <v>33.54</v>
      </c>
      <c r="E21" s="31">
        <v>86.28</v>
      </c>
      <c r="F21" s="31">
        <f t="shared" si="5"/>
        <v>51.768000000000001</v>
      </c>
      <c r="G21" s="31">
        <f t="shared" si="7"/>
        <v>85.307999999999993</v>
      </c>
      <c r="H21" s="32">
        <v>18</v>
      </c>
    </row>
    <row r="22" spans="1:8" s="1" customFormat="1" ht="28.5" customHeight="1">
      <c r="A22" s="12" t="s">
        <v>9</v>
      </c>
      <c r="B22" s="12">
        <v>107034</v>
      </c>
      <c r="C22" s="15">
        <v>86.75</v>
      </c>
      <c r="D22" s="15">
        <f t="shared" si="0"/>
        <v>34.700000000000003</v>
      </c>
      <c r="E22" s="15">
        <v>84.02</v>
      </c>
      <c r="F22" s="15">
        <f t="shared" si="5"/>
        <v>50.411999999999999</v>
      </c>
      <c r="G22" s="15">
        <f t="shared" si="7"/>
        <v>85.111999999999995</v>
      </c>
      <c r="H22" s="19">
        <v>19</v>
      </c>
    </row>
    <row r="23" spans="1:8" s="1" customFormat="1" ht="28.5" customHeight="1">
      <c r="A23" s="6" t="s">
        <v>9</v>
      </c>
      <c r="B23" s="6">
        <v>107037</v>
      </c>
      <c r="C23" s="7">
        <v>78</v>
      </c>
      <c r="D23" s="7">
        <f t="shared" si="0"/>
        <v>31.200000000000003</v>
      </c>
      <c r="E23" s="7">
        <v>89.4</v>
      </c>
      <c r="F23" s="7">
        <f t="shared" si="5"/>
        <v>53.64</v>
      </c>
      <c r="G23" s="7">
        <f t="shared" si="7"/>
        <v>84.84</v>
      </c>
      <c r="H23" s="8">
        <v>20</v>
      </c>
    </row>
    <row r="24" spans="1:8" s="1" customFormat="1" ht="28.5" customHeight="1">
      <c r="A24" s="6" t="s">
        <v>9</v>
      </c>
      <c r="B24" s="6">
        <v>107040</v>
      </c>
      <c r="C24" s="7">
        <v>80</v>
      </c>
      <c r="D24" s="7">
        <f t="shared" si="0"/>
        <v>32</v>
      </c>
      <c r="E24" s="7">
        <v>87.4</v>
      </c>
      <c r="F24" s="7">
        <f t="shared" si="5"/>
        <v>52.440000000000005</v>
      </c>
      <c r="G24" s="7">
        <f t="shared" si="7"/>
        <v>84.44</v>
      </c>
      <c r="H24" s="8">
        <v>21</v>
      </c>
    </row>
    <row r="25" spans="1:8" s="1" customFormat="1" ht="28.5" customHeight="1">
      <c r="A25" s="6" t="s">
        <v>9</v>
      </c>
      <c r="B25" s="6">
        <v>107020</v>
      </c>
      <c r="C25" s="7">
        <v>81.8</v>
      </c>
      <c r="D25" s="7">
        <f t="shared" si="0"/>
        <v>32.72</v>
      </c>
      <c r="E25" s="7">
        <v>85.02</v>
      </c>
      <c r="F25" s="7">
        <f t="shared" si="5"/>
        <v>51.011999999999993</v>
      </c>
      <c r="G25" s="7">
        <f t="shared" si="7"/>
        <v>83.731999999999999</v>
      </c>
      <c r="H25" s="8">
        <v>22</v>
      </c>
    </row>
    <row r="26" spans="1:8" s="1" customFormat="1" ht="28.5" customHeight="1">
      <c r="A26" s="6" t="s">
        <v>9</v>
      </c>
      <c r="B26" s="6">
        <v>107072</v>
      </c>
      <c r="C26" s="7">
        <v>81.3</v>
      </c>
      <c r="D26" s="7">
        <f t="shared" si="0"/>
        <v>32.520000000000003</v>
      </c>
      <c r="E26" s="7">
        <v>85.34</v>
      </c>
      <c r="F26" s="7">
        <f t="shared" si="5"/>
        <v>51.204000000000001</v>
      </c>
      <c r="G26" s="7">
        <f t="shared" si="7"/>
        <v>83.724000000000004</v>
      </c>
      <c r="H26" s="8">
        <v>23</v>
      </c>
    </row>
    <row r="27" spans="1:8" s="1" customFormat="1" ht="28.5" customHeight="1">
      <c r="A27" s="6" t="s">
        <v>9</v>
      </c>
      <c r="B27" s="6">
        <v>107073</v>
      </c>
      <c r="C27" s="7">
        <v>76</v>
      </c>
      <c r="D27" s="7">
        <f t="shared" si="0"/>
        <v>30.400000000000002</v>
      </c>
      <c r="E27" s="7">
        <v>88.26</v>
      </c>
      <c r="F27" s="7">
        <f t="shared" si="5"/>
        <v>52.956000000000003</v>
      </c>
      <c r="G27" s="7">
        <f t="shared" si="7"/>
        <v>83.356000000000009</v>
      </c>
      <c r="H27" s="8">
        <v>24</v>
      </c>
    </row>
    <row r="28" spans="1:8" s="1" customFormat="1" ht="28.5" customHeight="1">
      <c r="A28" s="6" t="s">
        <v>9</v>
      </c>
      <c r="B28" s="6">
        <v>107084</v>
      </c>
      <c r="C28" s="7">
        <v>76.900000000000006</v>
      </c>
      <c r="D28" s="7">
        <f t="shared" si="0"/>
        <v>30.760000000000005</v>
      </c>
      <c r="E28" s="7">
        <v>87.54</v>
      </c>
      <c r="F28" s="7">
        <f t="shared" si="5"/>
        <v>52.524000000000001</v>
      </c>
      <c r="G28" s="7">
        <f t="shared" si="7"/>
        <v>83.284000000000006</v>
      </c>
      <c r="H28" s="8">
        <v>25</v>
      </c>
    </row>
    <row r="29" spans="1:8" s="1" customFormat="1" ht="28.5" customHeight="1">
      <c r="A29" s="6" t="s">
        <v>9</v>
      </c>
      <c r="B29" s="6">
        <v>107006</v>
      </c>
      <c r="C29" s="7">
        <v>82.9</v>
      </c>
      <c r="D29" s="7">
        <f t="shared" si="0"/>
        <v>33.160000000000004</v>
      </c>
      <c r="E29" s="7">
        <v>83.52</v>
      </c>
      <c r="F29" s="7">
        <f t="shared" si="5"/>
        <v>50.111999999999995</v>
      </c>
      <c r="G29" s="7">
        <f t="shared" si="7"/>
        <v>83.271999999999991</v>
      </c>
      <c r="H29" s="8">
        <v>26</v>
      </c>
    </row>
    <row r="30" spans="1:8" s="1" customFormat="1" ht="28.5" customHeight="1">
      <c r="A30" s="6" t="s">
        <v>9</v>
      </c>
      <c r="B30" s="6">
        <v>107066</v>
      </c>
      <c r="C30" s="7">
        <v>82.1</v>
      </c>
      <c r="D30" s="7">
        <f t="shared" si="0"/>
        <v>32.839999999999996</v>
      </c>
      <c r="E30" s="7">
        <v>83.92</v>
      </c>
      <c r="F30" s="7">
        <f t="shared" si="5"/>
        <v>50.351999999999997</v>
      </c>
      <c r="G30" s="7">
        <f t="shared" si="7"/>
        <v>83.191999999999993</v>
      </c>
      <c r="H30" s="8">
        <v>27</v>
      </c>
    </row>
    <row r="31" spans="1:8" s="1" customFormat="1" ht="28.5" customHeight="1">
      <c r="A31" s="6" t="s">
        <v>9</v>
      </c>
      <c r="B31" s="6">
        <v>107021</v>
      </c>
      <c r="C31" s="7">
        <v>80.3</v>
      </c>
      <c r="D31" s="7">
        <f t="shared" si="0"/>
        <v>32.119999999999997</v>
      </c>
      <c r="E31" s="7">
        <v>84.92</v>
      </c>
      <c r="F31" s="7">
        <f t="shared" si="5"/>
        <v>50.951999999999998</v>
      </c>
      <c r="G31" s="7">
        <f t="shared" si="7"/>
        <v>83.072000000000003</v>
      </c>
      <c r="H31" s="8">
        <v>28</v>
      </c>
    </row>
    <row r="32" spans="1:8" s="1" customFormat="1" ht="28.5" customHeight="1">
      <c r="A32" s="6" t="s">
        <v>9</v>
      </c>
      <c r="B32" s="6">
        <v>107038</v>
      </c>
      <c r="C32" s="7">
        <v>80.3</v>
      </c>
      <c r="D32" s="7">
        <f t="shared" si="0"/>
        <v>32.119999999999997</v>
      </c>
      <c r="E32" s="7">
        <v>84.76</v>
      </c>
      <c r="F32" s="7">
        <f t="shared" si="5"/>
        <v>50.856000000000002</v>
      </c>
      <c r="G32" s="7">
        <f t="shared" si="7"/>
        <v>82.975999999999999</v>
      </c>
      <c r="H32" s="8">
        <v>29</v>
      </c>
    </row>
    <row r="33" spans="1:8" s="1" customFormat="1" ht="28.5" customHeight="1">
      <c r="A33" s="6" t="s">
        <v>9</v>
      </c>
      <c r="B33" s="6">
        <v>107010</v>
      </c>
      <c r="C33" s="7">
        <v>78.849999999999994</v>
      </c>
      <c r="D33" s="7">
        <f t="shared" si="0"/>
        <v>31.54</v>
      </c>
      <c r="E33" s="7">
        <v>85.7</v>
      </c>
      <c r="F33" s="7">
        <f t="shared" si="5"/>
        <v>51.42</v>
      </c>
      <c r="G33" s="7">
        <f t="shared" si="7"/>
        <v>82.960000000000008</v>
      </c>
      <c r="H33" s="8">
        <v>30</v>
      </c>
    </row>
    <row r="34" spans="1:8" s="1" customFormat="1" ht="28.5" customHeight="1">
      <c r="A34" s="6" t="s">
        <v>9</v>
      </c>
      <c r="B34" s="6">
        <v>107057</v>
      </c>
      <c r="C34" s="7">
        <v>79.8</v>
      </c>
      <c r="D34" s="7">
        <f t="shared" si="0"/>
        <v>31.92</v>
      </c>
      <c r="E34" s="7">
        <v>84.78</v>
      </c>
      <c r="F34" s="7">
        <f t="shared" si="5"/>
        <v>50.868000000000002</v>
      </c>
      <c r="G34" s="7">
        <f t="shared" si="7"/>
        <v>82.788000000000011</v>
      </c>
      <c r="H34" s="8">
        <v>31</v>
      </c>
    </row>
    <row r="35" spans="1:8" s="1" customFormat="1" ht="28.5" customHeight="1">
      <c r="A35" s="6" t="s">
        <v>9</v>
      </c>
      <c r="B35" s="6">
        <v>107024</v>
      </c>
      <c r="C35" s="7">
        <v>83.55</v>
      </c>
      <c r="D35" s="7">
        <f t="shared" si="0"/>
        <v>33.42</v>
      </c>
      <c r="E35" s="7">
        <v>82.22</v>
      </c>
      <c r="F35" s="7">
        <f t="shared" si="5"/>
        <v>49.332000000000001</v>
      </c>
      <c r="G35" s="7">
        <f t="shared" si="7"/>
        <v>82.75200000000001</v>
      </c>
      <c r="H35" s="8">
        <v>32</v>
      </c>
    </row>
    <row r="36" spans="1:8" s="1" customFormat="1" ht="28.5" customHeight="1">
      <c r="A36" s="6" t="s">
        <v>9</v>
      </c>
      <c r="B36" s="6">
        <v>107041</v>
      </c>
      <c r="C36" s="7">
        <v>85.8</v>
      </c>
      <c r="D36" s="7">
        <f t="shared" ref="D36:D67" si="8">C36*0.4</f>
        <v>34.32</v>
      </c>
      <c r="E36" s="7">
        <v>80.540000000000006</v>
      </c>
      <c r="F36" s="7">
        <f t="shared" si="5"/>
        <v>48.324000000000005</v>
      </c>
      <c r="G36" s="7">
        <f t="shared" si="7"/>
        <v>82.644000000000005</v>
      </c>
      <c r="H36" s="8">
        <v>33</v>
      </c>
    </row>
    <row r="37" spans="1:8" s="1" customFormat="1" ht="28.5" customHeight="1">
      <c r="A37" s="6" t="s">
        <v>9</v>
      </c>
      <c r="B37" s="6">
        <v>107033</v>
      </c>
      <c r="C37" s="7">
        <v>79.2</v>
      </c>
      <c r="D37" s="7">
        <f t="shared" si="8"/>
        <v>31.680000000000003</v>
      </c>
      <c r="E37" s="7">
        <v>84.42</v>
      </c>
      <c r="F37" s="7">
        <f t="shared" si="5"/>
        <v>50.652000000000001</v>
      </c>
      <c r="G37" s="7">
        <f t="shared" si="7"/>
        <v>82.332000000000008</v>
      </c>
      <c r="H37" s="8">
        <v>34</v>
      </c>
    </row>
    <row r="38" spans="1:8" s="1" customFormat="1" ht="28.5" customHeight="1">
      <c r="A38" s="6" t="s">
        <v>9</v>
      </c>
      <c r="B38" s="6">
        <v>107011</v>
      </c>
      <c r="C38" s="7">
        <v>83.35</v>
      </c>
      <c r="D38" s="7">
        <f t="shared" si="8"/>
        <v>33.339999999999996</v>
      </c>
      <c r="E38" s="7">
        <v>81.599999999999994</v>
      </c>
      <c r="F38" s="7">
        <f t="shared" si="5"/>
        <v>48.959999999999994</v>
      </c>
      <c r="G38" s="7">
        <f t="shared" si="7"/>
        <v>82.299999999999983</v>
      </c>
      <c r="H38" s="8">
        <v>35</v>
      </c>
    </row>
    <row r="39" spans="1:8" s="1" customFormat="1" ht="28.5" customHeight="1">
      <c r="A39" s="6" t="s">
        <v>9</v>
      </c>
      <c r="B39" s="6">
        <v>107085</v>
      </c>
      <c r="C39" s="7">
        <v>83.3</v>
      </c>
      <c r="D39" s="7">
        <f t="shared" si="8"/>
        <v>33.32</v>
      </c>
      <c r="E39" s="7">
        <v>81.260000000000005</v>
      </c>
      <c r="F39" s="7">
        <f t="shared" si="5"/>
        <v>48.756</v>
      </c>
      <c r="G39" s="7">
        <f t="shared" si="7"/>
        <v>82.075999999999993</v>
      </c>
      <c r="H39" s="8">
        <v>36</v>
      </c>
    </row>
    <row r="40" spans="1:8" s="1" customFormat="1" ht="28.5" customHeight="1">
      <c r="A40" s="6" t="s">
        <v>9</v>
      </c>
      <c r="B40" s="6">
        <v>107043</v>
      </c>
      <c r="C40" s="7">
        <v>75</v>
      </c>
      <c r="D40" s="7">
        <f t="shared" si="8"/>
        <v>30</v>
      </c>
      <c r="E40" s="7">
        <v>86.72</v>
      </c>
      <c r="F40" s="7">
        <f t="shared" si="5"/>
        <v>52.031999999999996</v>
      </c>
      <c r="G40" s="7">
        <f t="shared" si="7"/>
        <v>82.031999999999996</v>
      </c>
      <c r="H40" s="8">
        <v>37</v>
      </c>
    </row>
    <row r="41" spans="1:8" s="1" customFormat="1" ht="28.5" customHeight="1">
      <c r="A41" s="6" t="s">
        <v>9</v>
      </c>
      <c r="B41" s="6">
        <v>107082</v>
      </c>
      <c r="C41" s="7">
        <v>77.45</v>
      </c>
      <c r="D41" s="7">
        <f t="shared" si="8"/>
        <v>30.980000000000004</v>
      </c>
      <c r="E41" s="7">
        <v>84.78</v>
      </c>
      <c r="F41" s="7">
        <f t="shared" si="5"/>
        <v>50.868000000000002</v>
      </c>
      <c r="G41" s="7">
        <f t="shared" si="7"/>
        <v>81.848000000000013</v>
      </c>
      <c r="H41" s="8">
        <v>38</v>
      </c>
    </row>
    <row r="42" spans="1:8" s="1" customFormat="1" ht="28.5" customHeight="1">
      <c r="A42" s="6" t="s">
        <v>9</v>
      </c>
      <c r="B42" s="6">
        <v>107070</v>
      </c>
      <c r="C42" s="7">
        <v>76.2</v>
      </c>
      <c r="D42" s="7">
        <f t="shared" si="8"/>
        <v>30.480000000000004</v>
      </c>
      <c r="E42" s="7">
        <v>84.86</v>
      </c>
      <c r="F42" s="7">
        <f t="shared" si="5"/>
        <v>50.915999999999997</v>
      </c>
      <c r="G42" s="7">
        <f t="shared" si="7"/>
        <v>81.396000000000001</v>
      </c>
      <c r="H42" s="8">
        <v>39</v>
      </c>
    </row>
    <row r="43" spans="1:8" s="1" customFormat="1" ht="28.5" customHeight="1">
      <c r="A43" s="6" t="s">
        <v>9</v>
      </c>
      <c r="B43" s="6">
        <v>107051</v>
      </c>
      <c r="C43" s="7">
        <v>81.7</v>
      </c>
      <c r="D43" s="7">
        <f t="shared" si="8"/>
        <v>32.68</v>
      </c>
      <c r="E43" s="7">
        <v>80.7</v>
      </c>
      <c r="F43" s="7">
        <f t="shared" si="5"/>
        <v>48.42</v>
      </c>
      <c r="G43" s="7">
        <f t="shared" si="7"/>
        <v>81.099999999999994</v>
      </c>
      <c r="H43" s="8">
        <v>40</v>
      </c>
    </row>
    <row r="44" spans="1:8" s="1" customFormat="1" ht="28.5" customHeight="1">
      <c r="A44" s="6" t="s">
        <v>9</v>
      </c>
      <c r="B44" s="6">
        <v>107025</v>
      </c>
      <c r="C44" s="7">
        <v>80.099999999999994</v>
      </c>
      <c r="D44" s="7">
        <f t="shared" si="8"/>
        <v>32.04</v>
      </c>
      <c r="E44" s="7">
        <v>81.58</v>
      </c>
      <c r="F44" s="7">
        <f t="shared" si="5"/>
        <v>48.948</v>
      </c>
      <c r="G44" s="7">
        <f t="shared" si="7"/>
        <v>80.988</v>
      </c>
      <c r="H44" s="8">
        <v>41</v>
      </c>
    </row>
    <row r="45" spans="1:8" s="1" customFormat="1" ht="28.5" customHeight="1">
      <c r="A45" s="6" t="s">
        <v>9</v>
      </c>
      <c r="B45" s="6">
        <v>107091</v>
      </c>
      <c r="C45" s="7">
        <v>77.8</v>
      </c>
      <c r="D45" s="7">
        <f t="shared" si="8"/>
        <v>31.12</v>
      </c>
      <c r="E45" s="7">
        <v>83</v>
      </c>
      <c r="F45" s="7">
        <f t="shared" si="5"/>
        <v>49.8</v>
      </c>
      <c r="G45" s="7">
        <f t="shared" si="7"/>
        <v>80.92</v>
      </c>
      <c r="H45" s="8">
        <v>42</v>
      </c>
    </row>
    <row r="46" spans="1:8" s="1" customFormat="1" ht="28.5" customHeight="1">
      <c r="A46" s="6" t="s">
        <v>9</v>
      </c>
      <c r="B46" s="6">
        <v>107065</v>
      </c>
      <c r="C46" s="7">
        <v>81</v>
      </c>
      <c r="D46" s="7">
        <f t="shared" si="8"/>
        <v>32.4</v>
      </c>
      <c r="E46" s="7">
        <v>80.86</v>
      </c>
      <c r="F46" s="7">
        <f t="shared" si="5"/>
        <v>48.515999999999998</v>
      </c>
      <c r="G46" s="7">
        <f t="shared" si="7"/>
        <v>80.915999999999997</v>
      </c>
      <c r="H46" s="8">
        <v>43</v>
      </c>
    </row>
    <row r="47" spans="1:8" s="1" customFormat="1" ht="28.5" customHeight="1">
      <c r="A47" s="6" t="s">
        <v>9</v>
      </c>
      <c r="B47" s="6">
        <v>107087</v>
      </c>
      <c r="C47" s="7">
        <v>77.400000000000006</v>
      </c>
      <c r="D47" s="7">
        <f t="shared" si="8"/>
        <v>30.960000000000004</v>
      </c>
      <c r="E47" s="7">
        <v>82.78</v>
      </c>
      <c r="F47" s="7">
        <f t="shared" si="5"/>
        <v>49.667999999999999</v>
      </c>
      <c r="G47" s="7">
        <f t="shared" si="7"/>
        <v>80.628</v>
      </c>
      <c r="H47" s="8">
        <v>44</v>
      </c>
    </row>
    <row r="48" spans="1:8" s="1" customFormat="1" ht="28.5" customHeight="1">
      <c r="A48" s="6" t="s">
        <v>9</v>
      </c>
      <c r="B48" s="6">
        <v>107042</v>
      </c>
      <c r="C48" s="7">
        <v>75.650000000000006</v>
      </c>
      <c r="D48" s="7">
        <f t="shared" si="8"/>
        <v>30.260000000000005</v>
      </c>
      <c r="E48" s="7">
        <v>83.6</v>
      </c>
      <c r="F48" s="7">
        <f t="shared" si="5"/>
        <v>50.16</v>
      </c>
      <c r="G48" s="7">
        <f t="shared" si="7"/>
        <v>80.42</v>
      </c>
      <c r="H48" s="8">
        <v>45</v>
      </c>
    </row>
    <row r="49" spans="1:8" s="1" customFormat="1" ht="28.5" customHeight="1">
      <c r="A49" s="6" t="s">
        <v>9</v>
      </c>
      <c r="B49" s="6">
        <v>107045</v>
      </c>
      <c r="C49" s="7">
        <v>76.55</v>
      </c>
      <c r="D49" s="7">
        <f t="shared" si="8"/>
        <v>30.62</v>
      </c>
      <c r="E49" s="7">
        <v>83</v>
      </c>
      <c r="F49" s="7">
        <f t="shared" si="5"/>
        <v>49.8</v>
      </c>
      <c r="G49" s="7">
        <f t="shared" si="7"/>
        <v>80.42</v>
      </c>
      <c r="H49" s="8">
        <v>46</v>
      </c>
    </row>
    <row r="50" spans="1:8" s="1" customFormat="1" ht="28.5" customHeight="1">
      <c r="A50" s="6" t="s">
        <v>9</v>
      </c>
      <c r="B50" s="6">
        <v>107069</v>
      </c>
      <c r="C50" s="7">
        <v>76.7</v>
      </c>
      <c r="D50" s="7">
        <f t="shared" si="8"/>
        <v>30.680000000000003</v>
      </c>
      <c r="E50" s="7">
        <v>81.96</v>
      </c>
      <c r="F50" s="7">
        <f t="shared" si="5"/>
        <v>49.175999999999995</v>
      </c>
      <c r="G50" s="7">
        <f t="shared" si="7"/>
        <v>79.855999999999995</v>
      </c>
      <c r="H50" s="8">
        <v>47</v>
      </c>
    </row>
    <row r="51" spans="1:8" s="1" customFormat="1" ht="28.5" customHeight="1">
      <c r="A51" s="6" t="s">
        <v>9</v>
      </c>
      <c r="B51" s="6">
        <v>107030</v>
      </c>
      <c r="C51" s="7">
        <v>80.25</v>
      </c>
      <c r="D51" s="7">
        <f t="shared" si="8"/>
        <v>32.1</v>
      </c>
      <c r="E51" s="7">
        <v>79.38</v>
      </c>
      <c r="F51" s="7">
        <f t="shared" si="5"/>
        <v>47.627999999999993</v>
      </c>
      <c r="G51" s="7">
        <f t="shared" si="7"/>
        <v>79.727999999999994</v>
      </c>
      <c r="H51" s="8">
        <v>48</v>
      </c>
    </row>
    <row r="52" spans="1:8" s="1" customFormat="1" ht="28.5" customHeight="1">
      <c r="A52" s="6" t="s">
        <v>9</v>
      </c>
      <c r="B52" s="6">
        <v>107086</v>
      </c>
      <c r="C52" s="7">
        <v>78.3</v>
      </c>
      <c r="D52" s="7">
        <f t="shared" si="8"/>
        <v>31.32</v>
      </c>
      <c r="E52" s="7">
        <v>80.239999999999995</v>
      </c>
      <c r="F52" s="7">
        <f t="shared" si="5"/>
        <v>48.143999999999998</v>
      </c>
      <c r="G52" s="7">
        <f t="shared" si="7"/>
        <v>79.463999999999999</v>
      </c>
      <c r="H52" s="8">
        <v>49</v>
      </c>
    </row>
    <row r="53" spans="1:8" s="1" customFormat="1" ht="28.5" customHeight="1">
      <c r="A53" s="6" t="s">
        <v>9</v>
      </c>
      <c r="B53" s="6">
        <v>107059</v>
      </c>
      <c r="C53" s="7">
        <v>85.1</v>
      </c>
      <c r="D53" s="7">
        <f t="shared" si="8"/>
        <v>34.04</v>
      </c>
      <c r="E53" s="7">
        <v>75.12</v>
      </c>
      <c r="F53" s="7">
        <f t="shared" si="5"/>
        <v>45.072000000000003</v>
      </c>
      <c r="G53" s="7">
        <f t="shared" si="7"/>
        <v>79.111999999999995</v>
      </c>
      <c r="H53" s="8">
        <v>50</v>
      </c>
    </row>
    <row r="54" spans="1:8" s="1" customFormat="1" ht="28.5" customHeight="1">
      <c r="A54" s="6" t="s">
        <v>9</v>
      </c>
      <c r="B54" s="6">
        <v>107003</v>
      </c>
      <c r="C54" s="7">
        <v>76.5</v>
      </c>
      <c r="D54" s="7">
        <f t="shared" si="8"/>
        <v>30.6</v>
      </c>
      <c r="E54" s="7">
        <v>80.14</v>
      </c>
      <c r="F54" s="7">
        <f t="shared" si="5"/>
        <v>48.083999999999996</v>
      </c>
      <c r="G54" s="7">
        <f t="shared" si="7"/>
        <v>78.683999999999997</v>
      </c>
      <c r="H54" s="8">
        <v>51</v>
      </c>
    </row>
    <row r="55" spans="1:8" s="1" customFormat="1" ht="28.5" customHeight="1">
      <c r="A55" s="6" t="s">
        <v>9</v>
      </c>
      <c r="B55" s="6">
        <v>107008</v>
      </c>
      <c r="C55" s="7">
        <v>82.8</v>
      </c>
      <c r="D55" s="7">
        <f t="shared" si="8"/>
        <v>33.119999999999997</v>
      </c>
      <c r="E55" s="7">
        <v>75.22</v>
      </c>
      <c r="F55" s="7">
        <f t="shared" si="5"/>
        <v>45.131999999999998</v>
      </c>
      <c r="G55" s="7">
        <f t="shared" si="7"/>
        <v>78.251999999999995</v>
      </c>
      <c r="H55" s="8">
        <v>52</v>
      </c>
    </row>
    <row r="56" spans="1:8" s="1" customFormat="1" ht="28.5" customHeight="1">
      <c r="A56" s="6" t="s">
        <v>9</v>
      </c>
      <c r="B56" s="6">
        <v>107048</v>
      </c>
      <c r="C56" s="7">
        <v>76.3</v>
      </c>
      <c r="D56" s="7">
        <f t="shared" si="8"/>
        <v>30.52</v>
      </c>
      <c r="E56" s="7">
        <v>78.84</v>
      </c>
      <c r="F56" s="7">
        <f t="shared" si="5"/>
        <v>47.304000000000002</v>
      </c>
      <c r="G56" s="7">
        <f t="shared" si="7"/>
        <v>77.823999999999998</v>
      </c>
      <c r="H56" s="8">
        <v>53</v>
      </c>
    </row>
    <row r="57" spans="1:8" s="1" customFormat="1" ht="28.5" customHeight="1">
      <c r="A57" s="6" t="s">
        <v>9</v>
      </c>
      <c r="B57" s="6">
        <v>107029</v>
      </c>
      <c r="C57" s="7">
        <v>78</v>
      </c>
      <c r="D57" s="7">
        <f t="shared" ref="D57" si="9">C57*0.4</f>
        <v>31.200000000000003</v>
      </c>
      <c r="E57" s="7" t="s">
        <v>30</v>
      </c>
      <c r="F57" s="7"/>
      <c r="G57" s="7"/>
      <c r="H57" s="8"/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74" right="0.55118110236220474" top="0.74803149606299213" bottom="0.55118110236220474" header="0.31496062992125984" footer="0.31496062992125984"/>
  <pageSetup paperSize="9" orientation="portrait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XEK18"/>
  <sheetViews>
    <sheetView tabSelected="1" workbookViewId="0">
      <selection activeCell="C15" sqref="C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65" width="9" style="1"/>
    <col min="16366" max="16384" width="9" style="4"/>
  </cols>
  <sheetData>
    <row r="1" spans="1:8" s="1" customFormat="1" ht="50.1" customHeight="1">
      <c r="A1" s="59" t="s">
        <v>22</v>
      </c>
      <c r="B1" s="49"/>
      <c r="C1" s="49"/>
      <c r="D1" s="49"/>
      <c r="E1" s="49"/>
      <c r="F1" s="49"/>
      <c r="G1" s="49"/>
      <c r="H1" s="49"/>
    </row>
    <row r="2" spans="1:8" s="1" customFormat="1" ht="30" customHeight="1">
      <c r="A2" s="50" t="s">
        <v>0</v>
      </c>
      <c r="B2" s="50" t="s">
        <v>1</v>
      </c>
      <c r="C2" s="52" t="s">
        <v>2</v>
      </c>
      <c r="D2" s="53"/>
      <c r="E2" s="54" t="s">
        <v>24</v>
      </c>
      <c r="F2" s="53"/>
      <c r="G2" s="55" t="s">
        <v>25</v>
      </c>
      <c r="H2" s="57" t="s">
        <v>3</v>
      </c>
    </row>
    <row r="3" spans="1:8" s="1" customFormat="1" ht="35.25" customHeight="1">
      <c r="A3" s="51"/>
      <c r="B3" s="51"/>
      <c r="C3" s="34" t="s">
        <v>23</v>
      </c>
      <c r="D3" s="34" t="s">
        <v>26</v>
      </c>
      <c r="E3" s="34" t="s">
        <v>23</v>
      </c>
      <c r="F3" s="34" t="s">
        <v>27</v>
      </c>
      <c r="G3" s="56"/>
      <c r="H3" s="58"/>
    </row>
    <row r="4" spans="1:8" s="1" customFormat="1" ht="28.5" customHeight="1">
      <c r="A4" s="12" t="s">
        <v>10</v>
      </c>
      <c r="B4" s="12">
        <v>108025</v>
      </c>
      <c r="C4" s="15">
        <v>85.3</v>
      </c>
      <c r="D4" s="15">
        <f>C4*0.4</f>
        <v>34.119999999999997</v>
      </c>
      <c r="E4" s="7">
        <v>91.2</v>
      </c>
      <c r="F4" s="15">
        <f>E4*0.6</f>
        <v>54.72</v>
      </c>
      <c r="G4" s="15">
        <f>D4+F4</f>
        <v>88.84</v>
      </c>
      <c r="H4" s="19">
        <v>1</v>
      </c>
    </row>
    <row r="5" spans="1:8" s="1" customFormat="1" ht="28.5" customHeight="1">
      <c r="A5" s="6" t="s">
        <v>10</v>
      </c>
      <c r="B5" s="6">
        <v>108027</v>
      </c>
      <c r="C5" s="7">
        <v>83.1</v>
      </c>
      <c r="D5" s="15">
        <f>C5*0.4</f>
        <v>33.24</v>
      </c>
      <c r="E5" s="7">
        <v>89.7</v>
      </c>
      <c r="F5" s="15">
        <f>E5*0.6</f>
        <v>53.82</v>
      </c>
      <c r="G5" s="15">
        <f t="shared" ref="G5:G17" si="0">D5+F5</f>
        <v>87.06</v>
      </c>
      <c r="H5" s="8">
        <v>2</v>
      </c>
    </row>
    <row r="6" spans="1:8" s="1" customFormat="1" ht="28.5" customHeight="1">
      <c r="A6" s="6" t="s">
        <v>10</v>
      </c>
      <c r="B6" s="6">
        <v>108004</v>
      </c>
      <c r="C6" s="7">
        <v>77</v>
      </c>
      <c r="D6" s="15">
        <f>C6*0.4</f>
        <v>30.8</v>
      </c>
      <c r="E6" s="7">
        <v>89.6</v>
      </c>
      <c r="F6" s="15">
        <f>E6*0.6</f>
        <v>53.76</v>
      </c>
      <c r="G6" s="15">
        <f t="shared" si="0"/>
        <v>84.56</v>
      </c>
      <c r="H6" s="19">
        <v>3</v>
      </c>
    </row>
    <row r="7" spans="1:8" s="1" customFormat="1" ht="28.5" customHeight="1">
      <c r="A7" s="6" t="s">
        <v>10</v>
      </c>
      <c r="B7" s="6">
        <v>108026</v>
      </c>
      <c r="C7" s="7">
        <v>83</v>
      </c>
      <c r="D7" s="15">
        <f>C7*0.4</f>
        <v>33.200000000000003</v>
      </c>
      <c r="E7" s="7">
        <v>83.8</v>
      </c>
      <c r="F7" s="15">
        <f>E7*0.6</f>
        <v>50.279999999999994</v>
      </c>
      <c r="G7" s="15">
        <f t="shared" si="0"/>
        <v>83.47999999999999</v>
      </c>
      <c r="H7" s="8">
        <v>4</v>
      </c>
    </row>
    <row r="8" spans="1:8" s="1" customFormat="1" ht="28.5" customHeight="1" thickBot="1">
      <c r="A8" s="13" t="s">
        <v>10</v>
      </c>
      <c r="B8" s="13">
        <v>108012</v>
      </c>
      <c r="C8" s="31">
        <v>79.8</v>
      </c>
      <c r="D8" s="31">
        <f>C8*0.4</f>
        <v>31.92</v>
      </c>
      <c r="E8" s="31">
        <v>85.8</v>
      </c>
      <c r="F8" s="31">
        <f>E8*0.6</f>
        <v>51.48</v>
      </c>
      <c r="G8" s="31">
        <f t="shared" si="0"/>
        <v>83.4</v>
      </c>
      <c r="H8" s="32">
        <v>5</v>
      </c>
    </row>
    <row r="9" spans="1:8" s="1" customFormat="1" ht="28.5" customHeight="1">
      <c r="A9" s="12" t="s">
        <v>10</v>
      </c>
      <c r="B9" s="12">
        <v>108018</v>
      </c>
      <c r="C9" s="15">
        <v>81.650000000000006</v>
      </c>
      <c r="D9" s="15">
        <f t="shared" ref="D9" si="1">C9*0.4</f>
        <v>32.660000000000004</v>
      </c>
      <c r="E9" s="15">
        <v>83.2</v>
      </c>
      <c r="F9" s="15">
        <f t="shared" ref="F9" si="2">E9*0.6</f>
        <v>49.92</v>
      </c>
      <c r="G9" s="15">
        <f t="shared" si="0"/>
        <v>82.580000000000013</v>
      </c>
      <c r="H9" s="19">
        <v>6</v>
      </c>
    </row>
    <row r="10" spans="1:8" s="1" customFormat="1" ht="28.5" customHeight="1">
      <c r="A10" s="6" t="s">
        <v>10</v>
      </c>
      <c r="B10" s="6">
        <v>108014</v>
      </c>
      <c r="C10" s="7">
        <v>76.349999999999994</v>
      </c>
      <c r="D10" s="7">
        <f t="shared" ref="D10:D17" si="3">C10*0.4</f>
        <v>30.54</v>
      </c>
      <c r="E10" s="7">
        <v>86.6</v>
      </c>
      <c r="F10" s="7">
        <f t="shared" ref="F10:F17" si="4">E10*0.6</f>
        <v>51.959999999999994</v>
      </c>
      <c r="G10" s="15">
        <f t="shared" si="0"/>
        <v>82.5</v>
      </c>
      <c r="H10" s="19">
        <v>7</v>
      </c>
    </row>
    <row r="11" spans="1:8" s="1" customFormat="1" ht="28.5" customHeight="1">
      <c r="A11" s="6" t="s">
        <v>10</v>
      </c>
      <c r="B11" s="6">
        <v>108021</v>
      </c>
      <c r="C11" s="7">
        <v>77.900000000000006</v>
      </c>
      <c r="D11" s="15">
        <f t="shared" si="3"/>
        <v>31.160000000000004</v>
      </c>
      <c r="E11" s="7">
        <v>85</v>
      </c>
      <c r="F11" s="15">
        <f t="shared" si="4"/>
        <v>51</v>
      </c>
      <c r="G11" s="15">
        <f t="shared" si="0"/>
        <v>82.16</v>
      </c>
      <c r="H11" s="8">
        <v>8</v>
      </c>
    </row>
    <row r="12" spans="1:8" s="1" customFormat="1" ht="28.5" customHeight="1">
      <c r="A12" s="6" t="s">
        <v>10</v>
      </c>
      <c r="B12" s="6">
        <v>108015</v>
      </c>
      <c r="C12" s="7">
        <v>80.349999999999994</v>
      </c>
      <c r="D12" s="15">
        <f t="shared" si="3"/>
        <v>32.14</v>
      </c>
      <c r="E12" s="7">
        <v>83.1</v>
      </c>
      <c r="F12" s="15">
        <f t="shared" si="4"/>
        <v>49.859999999999992</v>
      </c>
      <c r="G12" s="15">
        <f t="shared" si="0"/>
        <v>82</v>
      </c>
      <c r="H12" s="19">
        <v>9</v>
      </c>
    </row>
    <row r="13" spans="1:8" s="1" customFormat="1" ht="28.5" customHeight="1">
      <c r="A13" s="6" t="s">
        <v>10</v>
      </c>
      <c r="B13" s="6">
        <v>108024</v>
      </c>
      <c r="C13" s="7">
        <v>83.5</v>
      </c>
      <c r="D13" s="15">
        <f t="shared" si="3"/>
        <v>33.4</v>
      </c>
      <c r="E13" s="7">
        <v>79.8</v>
      </c>
      <c r="F13" s="15">
        <f t="shared" si="4"/>
        <v>47.879999999999995</v>
      </c>
      <c r="G13" s="15">
        <f t="shared" si="0"/>
        <v>81.28</v>
      </c>
      <c r="H13" s="8">
        <v>10</v>
      </c>
    </row>
    <row r="14" spans="1:8" s="1" customFormat="1" ht="28.5" customHeight="1">
      <c r="A14" s="6" t="s">
        <v>10</v>
      </c>
      <c r="B14" s="6">
        <v>108013</v>
      </c>
      <c r="C14" s="7">
        <v>76.3</v>
      </c>
      <c r="D14" s="7">
        <f t="shared" si="3"/>
        <v>30.52</v>
      </c>
      <c r="E14" s="7">
        <v>80</v>
      </c>
      <c r="F14" s="7">
        <f t="shared" si="4"/>
        <v>48</v>
      </c>
      <c r="G14" s="15">
        <f t="shared" si="0"/>
        <v>78.52</v>
      </c>
      <c r="H14" s="19">
        <v>11</v>
      </c>
    </row>
    <row r="15" spans="1:8" s="1" customFormat="1" ht="28.5" customHeight="1">
      <c r="A15" s="6" t="s">
        <v>10</v>
      </c>
      <c r="B15" s="6">
        <v>108020</v>
      </c>
      <c r="C15" s="7">
        <v>73.55</v>
      </c>
      <c r="D15" s="7">
        <f t="shared" si="3"/>
        <v>29.42</v>
      </c>
      <c r="E15" s="7">
        <v>81.599999999999994</v>
      </c>
      <c r="F15" s="7">
        <f t="shared" si="4"/>
        <v>48.959999999999994</v>
      </c>
      <c r="G15" s="15">
        <f t="shared" si="0"/>
        <v>78.38</v>
      </c>
      <c r="H15" s="8">
        <v>12</v>
      </c>
    </row>
    <row r="16" spans="1:8" s="1" customFormat="1" ht="28.5" customHeight="1">
      <c r="A16" s="6" t="s">
        <v>10</v>
      </c>
      <c r="B16" s="6">
        <v>108011</v>
      </c>
      <c r="C16" s="7">
        <v>78.900000000000006</v>
      </c>
      <c r="D16" s="15">
        <f t="shared" si="3"/>
        <v>31.560000000000002</v>
      </c>
      <c r="E16" s="7">
        <v>77.2</v>
      </c>
      <c r="F16" s="15">
        <f t="shared" si="4"/>
        <v>46.32</v>
      </c>
      <c r="G16" s="15">
        <f t="shared" si="0"/>
        <v>77.88</v>
      </c>
      <c r="H16" s="19">
        <v>13</v>
      </c>
    </row>
    <row r="17" spans="1:8" s="1" customFormat="1" ht="28.5" customHeight="1">
      <c r="A17" s="6" t="s">
        <v>10</v>
      </c>
      <c r="B17" s="6">
        <v>108002</v>
      </c>
      <c r="C17" s="7">
        <v>76.650000000000006</v>
      </c>
      <c r="D17" s="7">
        <f t="shared" si="3"/>
        <v>30.660000000000004</v>
      </c>
      <c r="E17" s="7">
        <v>77.8</v>
      </c>
      <c r="F17" s="7">
        <f t="shared" si="4"/>
        <v>46.68</v>
      </c>
      <c r="G17" s="15">
        <f t="shared" si="0"/>
        <v>77.34</v>
      </c>
      <c r="H17" s="8">
        <v>14</v>
      </c>
    </row>
    <row r="18" spans="1:8" s="1" customFormat="1" ht="28.5" customHeight="1">
      <c r="A18" s="6" t="s">
        <v>10</v>
      </c>
      <c r="B18" s="6">
        <v>108016</v>
      </c>
      <c r="C18" s="7">
        <v>76.5</v>
      </c>
      <c r="D18" s="7">
        <f t="shared" ref="D18" si="5">C18*0.4</f>
        <v>30.6</v>
      </c>
      <c r="E18" s="7" t="s">
        <v>42</v>
      </c>
      <c r="F18" s="7"/>
      <c r="G18" s="7"/>
      <c r="H18" s="8"/>
    </row>
  </sheetData>
  <mergeCells count="7">
    <mergeCell ref="A1:H1"/>
    <mergeCell ref="A2:A3"/>
    <mergeCell ref="B2:B3"/>
    <mergeCell ref="C2:D2"/>
    <mergeCell ref="E2:F2"/>
    <mergeCell ref="G2:G3"/>
    <mergeCell ref="H2:H3"/>
  </mergeCells>
  <phoneticPr fontId="12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C15" sqref="C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4" width="9" style="1"/>
  </cols>
  <sheetData>
    <row r="1" spans="1:12" ht="54" customHeight="1">
      <c r="A1" s="59" t="s">
        <v>22</v>
      </c>
      <c r="B1" s="49"/>
      <c r="C1" s="49"/>
      <c r="D1" s="49"/>
      <c r="E1" s="49"/>
      <c r="F1" s="49"/>
      <c r="G1" s="49"/>
      <c r="H1" s="49"/>
      <c r="I1" s="33"/>
      <c r="J1" s="33"/>
      <c r="K1" s="33"/>
      <c r="L1" s="33"/>
    </row>
    <row r="2" spans="1:12" ht="30" customHeight="1">
      <c r="A2" s="50" t="s">
        <v>0</v>
      </c>
      <c r="B2" s="50" t="s">
        <v>1</v>
      </c>
      <c r="C2" s="52" t="s">
        <v>2</v>
      </c>
      <c r="D2" s="53"/>
      <c r="E2" s="54" t="s">
        <v>24</v>
      </c>
      <c r="F2" s="53"/>
      <c r="G2" s="55" t="s">
        <v>25</v>
      </c>
      <c r="H2" s="57" t="s">
        <v>3</v>
      </c>
      <c r="I2" s="60"/>
    </row>
    <row r="3" spans="1:12" ht="35.25" customHeight="1">
      <c r="A3" s="51"/>
      <c r="B3" s="51"/>
      <c r="C3" s="34" t="s">
        <v>23</v>
      </c>
      <c r="D3" s="34" t="s">
        <v>26</v>
      </c>
      <c r="E3" s="34" t="s">
        <v>23</v>
      </c>
      <c r="F3" s="34" t="s">
        <v>27</v>
      </c>
      <c r="G3" s="56"/>
      <c r="H3" s="58"/>
      <c r="I3" s="60"/>
    </row>
    <row r="4" spans="1:12" ht="28.5" customHeight="1">
      <c r="A4" s="6" t="s">
        <v>11</v>
      </c>
      <c r="B4" s="6">
        <v>109010</v>
      </c>
      <c r="C4" s="7">
        <v>89.1</v>
      </c>
      <c r="D4" s="7">
        <f>C4*0.4</f>
        <v>35.64</v>
      </c>
      <c r="E4" s="7">
        <v>90.3</v>
      </c>
      <c r="F4" s="7">
        <f>E4*0.6</f>
        <v>54.18</v>
      </c>
      <c r="G4" s="7">
        <f>D4+F4</f>
        <v>89.82</v>
      </c>
      <c r="H4" s="8">
        <v>1</v>
      </c>
    </row>
    <row r="5" spans="1:12" ht="28.5" customHeight="1">
      <c r="A5" s="6" t="s">
        <v>11</v>
      </c>
      <c r="B5" s="6">
        <v>109007</v>
      </c>
      <c r="C5" s="7">
        <v>86.75</v>
      </c>
      <c r="D5" s="7">
        <f t="shared" ref="D5:D15" si="0">C5*0.4</f>
        <v>34.700000000000003</v>
      </c>
      <c r="E5" s="7">
        <v>89.8</v>
      </c>
      <c r="F5" s="7">
        <f t="shared" ref="F5:F8" si="1">E5*0.6</f>
        <v>53.879999999999995</v>
      </c>
      <c r="G5" s="7">
        <f t="shared" ref="G5:G8" si="2">D5+F5</f>
        <v>88.58</v>
      </c>
      <c r="H5" s="8">
        <v>2</v>
      </c>
    </row>
    <row r="6" spans="1:12" ht="28.5" customHeight="1">
      <c r="A6" s="6" t="s">
        <v>11</v>
      </c>
      <c r="B6" s="6">
        <v>109004</v>
      </c>
      <c r="C6" s="7">
        <v>82</v>
      </c>
      <c r="D6" s="7">
        <f>C6*0.4</f>
        <v>32.800000000000004</v>
      </c>
      <c r="E6" s="7">
        <v>89.3</v>
      </c>
      <c r="F6" s="7">
        <f>E6*0.6</f>
        <v>53.58</v>
      </c>
      <c r="G6" s="7">
        <f>D6+F6</f>
        <v>86.38</v>
      </c>
      <c r="H6" s="8">
        <v>3</v>
      </c>
    </row>
    <row r="7" spans="1:12" ht="28.5" customHeight="1" thickBot="1">
      <c r="A7" s="13" t="s">
        <v>11</v>
      </c>
      <c r="B7" s="13">
        <v>109013</v>
      </c>
      <c r="C7" s="31">
        <v>81</v>
      </c>
      <c r="D7" s="31">
        <f>C7*0.4</f>
        <v>32.4</v>
      </c>
      <c r="E7" s="31">
        <v>87.7</v>
      </c>
      <c r="F7" s="31">
        <f>E7*0.6</f>
        <v>52.62</v>
      </c>
      <c r="G7" s="31">
        <f>D7+F7</f>
        <v>85.02</v>
      </c>
      <c r="H7" s="32">
        <v>4</v>
      </c>
    </row>
    <row r="8" spans="1:12" ht="28.5" customHeight="1">
      <c r="A8" s="12" t="s">
        <v>11</v>
      </c>
      <c r="B8" s="12">
        <v>109020</v>
      </c>
      <c r="C8" s="15">
        <v>82.55</v>
      </c>
      <c r="D8" s="15">
        <f t="shared" si="0"/>
        <v>33.020000000000003</v>
      </c>
      <c r="E8" s="15">
        <v>82.6</v>
      </c>
      <c r="F8" s="15">
        <f t="shared" si="1"/>
        <v>49.559999999999995</v>
      </c>
      <c r="G8" s="15">
        <f t="shared" si="2"/>
        <v>82.58</v>
      </c>
      <c r="H8" s="19">
        <v>5</v>
      </c>
    </row>
    <row r="9" spans="1:12" ht="28.5" customHeight="1">
      <c r="A9" s="6" t="s">
        <v>11</v>
      </c>
      <c r="B9" s="6">
        <v>109001</v>
      </c>
      <c r="C9" s="7">
        <v>82</v>
      </c>
      <c r="D9" s="7">
        <f t="shared" ref="D9:D14" si="3">C9*0.4</f>
        <v>32.800000000000004</v>
      </c>
      <c r="E9" s="7">
        <v>81.599999999999994</v>
      </c>
      <c r="F9" s="7">
        <f>E9*0.6</f>
        <v>48.959999999999994</v>
      </c>
      <c r="G9" s="7">
        <f>D9+F9</f>
        <v>81.759999999999991</v>
      </c>
      <c r="H9" s="8">
        <v>6</v>
      </c>
    </row>
    <row r="10" spans="1:12" ht="28.5" customHeight="1">
      <c r="A10" s="6" t="s">
        <v>11</v>
      </c>
      <c r="B10" s="6">
        <v>109018</v>
      </c>
      <c r="C10" s="7">
        <v>76.650000000000006</v>
      </c>
      <c r="D10" s="7">
        <f t="shared" si="3"/>
        <v>30.660000000000004</v>
      </c>
      <c r="E10" s="7">
        <v>84.4</v>
      </c>
      <c r="F10" s="7">
        <f>E10*0.6</f>
        <v>50.64</v>
      </c>
      <c r="G10" s="7">
        <f t="shared" ref="G10" si="4">D10+F10</f>
        <v>81.300000000000011</v>
      </c>
      <c r="H10" s="8">
        <v>7</v>
      </c>
    </row>
    <row r="11" spans="1:12" ht="28.5" customHeight="1">
      <c r="A11" s="6" t="s">
        <v>11</v>
      </c>
      <c r="B11" s="6">
        <v>109011</v>
      </c>
      <c r="C11" s="7">
        <v>84.7</v>
      </c>
      <c r="D11" s="7">
        <f t="shared" si="3"/>
        <v>33.880000000000003</v>
      </c>
      <c r="E11" s="7">
        <v>77.599999999999994</v>
      </c>
      <c r="F11" s="7">
        <f>E11*0.6</f>
        <v>46.559999999999995</v>
      </c>
      <c r="G11" s="7">
        <f>D11+F11</f>
        <v>80.44</v>
      </c>
      <c r="H11" s="8">
        <v>8</v>
      </c>
    </row>
    <row r="12" spans="1:12" ht="28.5" customHeight="1">
      <c r="A12" s="6" t="s">
        <v>11</v>
      </c>
      <c r="B12" s="6">
        <v>109009</v>
      </c>
      <c r="C12" s="7">
        <v>77.7</v>
      </c>
      <c r="D12" s="7">
        <f t="shared" si="3"/>
        <v>31.080000000000002</v>
      </c>
      <c r="E12" s="7">
        <v>80.2</v>
      </c>
      <c r="F12" s="7">
        <f>E12*0.6</f>
        <v>48.12</v>
      </c>
      <c r="G12" s="7">
        <f>D12+F12</f>
        <v>79.2</v>
      </c>
      <c r="H12" s="8">
        <v>9</v>
      </c>
    </row>
    <row r="13" spans="1:12" ht="28.5" customHeight="1">
      <c r="A13" s="6" t="s">
        <v>11</v>
      </c>
      <c r="B13" s="6">
        <v>109021</v>
      </c>
      <c r="C13" s="7">
        <v>79.5</v>
      </c>
      <c r="D13" s="7">
        <f t="shared" si="3"/>
        <v>31.8</v>
      </c>
      <c r="E13" s="7">
        <v>77.400000000000006</v>
      </c>
      <c r="F13" s="7">
        <f>E13*0.6</f>
        <v>46.440000000000005</v>
      </c>
      <c r="G13" s="7">
        <f>D13+F13</f>
        <v>78.240000000000009</v>
      </c>
      <c r="H13" s="8">
        <v>10</v>
      </c>
    </row>
    <row r="14" spans="1:12" ht="28.5" customHeight="1">
      <c r="A14" s="6" t="s">
        <v>11</v>
      </c>
      <c r="B14" s="6">
        <v>109023</v>
      </c>
      <c r="C14" s="7">
        <v>77.75</v>
      </c>
      <c r="D14" s="7">
        <f t="shared" si="3"/>
        <v>31.1</v>
      </c>
      <c r="E14" s="7">
        <v>74.400000000000006</v>
      </c>
      <c r="F14" s="36" t="s">
        <v>31</v>
      </c>
      <c r="G14" s="7"/>
      <c r="H14" s="8"/>
    </row>
    <row r="15" spans="1:12" ht="28.5" customHeight="1">
      <c r="A15" s="6" t="s">
        <v>11</v>
      </c>
      <c r="B15" s="6">
        <v>109015</v>
      </c>
      <c r="C15" s="7">
        <v>80.2</v>
      </c>
      <c r="D15" s="7">
        <f t="shared" si="0"/>
        <v>32.080000000000005</v>
      </c>
      <c r="E15" s="36" t="s">
        <v>30</v>
      </c>
      <c r="F15" s="7"/>
      <c r="G15" s="7"/>
      <c r="H15" s="8"/>
    </row>
  </sheetData>
  <mergeCells count="8">
    <mergeCell ref="I2:I3"/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XFB12"/>
  <sheetViews>
    <sheetView tabSelected="1" workbookViewId="0">
      <selection activeCell="C15" sqref="C15"/>
    </sheetView>
  </sheetViews>
  <sheetFormatPr defaultColWidth="9" defaultRowHeight="14.25"/>
  <cols>
    <col min="1" max="1" width="11.5" style="1" customWidth="1"/>
    <col min="2" max="2" width="10.375" style="1" customWidth="1"/>
    <col min="3" max="3" width="9.75" style="3" customWidth="1"/>
    <col min="4" max="4" width="10.25" style="3" customWidth="1"/>
    <col min="5" max="5" width="8.75" style="3" customWidth="1"/>
    <col min="6" max="6" width="9.5" style="3" customWidth="1"/>
    <col min="7" max="7" width="10.25" style="3" customWidth="1"/>
    <col min="8" max="8" width="8.25" style="1" customWidth="1"/>
    <col min="9" max="16382" width="9" style="1"/>
    <col min="16383" max="16384" width="9" style="4"/>
  </cols>
  <sheetData>
    <row r="1" spans="1:12" s="1" customFormat="1" ht="52.5" customHeight="1">
      <c r="A1" s="59" t="s">
        <v>22</v>
      </c>
      <c r="B1" s="49"/>
      <c r="C1" s="49"/>
      <c r="D1" s="49"/>
      <c r="E1" s="49"/>
      <c r="F1" s="49"/>
      <c r="G1" s="49"/>
      <c r="H1" s="49"/>
      <c r="I1" s="33"/>
      <c r="J1" s="33"/>
      <c r="K1" s="33"/>
      <c r="L1" s="33"/>
    </row>
    <row r="2" spans="1:12" s="1" customFormat="1" ht="30" customHeight="1">
      <c r="A2" s="61" t="s">
        <v>0</v>
      </c>
      <c r="B2" s="61" t="s">
        <v>1</v>
      </c>
      <c r="C2" s="62" t="s">
        <v>2</v>
      </c>
      <c r="D2" s="62"/>
      <c r="E2" s="63" t="s">
        <v>24</v>
      </c>
      <c r="F2" s="62"/>
      <c r="G2" s="63" t="s">
        <v>25</v>
      </c>
      <c r="H2" s="64" t="s">
        <v>3</v>
      </c>
      <c r="I2" s="60"/>
    </row>
    <row r="3" spans="1:12" s="1" customFormat="1" ht="35.25" customHeight="1">
      <c r="A3" s="61"/>
      <c r="B3" s="61"/>
      <c r="C3" s="30" t="s">
        <v>23</v>
      </c>
      <c r="D3" s="30" t="s">
        <v>26</v>
      </c>
      <c r="E3" s="30" t="s">
        <v>23</v>
      </c>
      <c r="F3" s="30" t="s">
        <v>27</v>
      </c>
      <c r="G3" s="62"/>
      <c r="H3" s="64"/>
      <c r="I3" s="60"/>
    </row>
    <row r="4" spans="1:12" s="1" customFormat="1" ht="28.5" customHeight="1">
      <c r="A4" s="6" t="s">
        <v>12</v>
      </c>
      <c r="B4" s="6">
        <v>110009</v>
      </c>
      <c r="C4" s="7">
        <v>88</v>
      </c>
      <c r="D4" s="7">
        <f t="shared" ref="D4:D11" si="0">C4*0.4</f>
        <v>35.200000000000003</v>
      </c>
      <c r="E4" s="7">
        <v>87.8</v>
      </c>
      <c r="F4" s="7">
        <f>E4*0.6</f>
        <v>52.68</v>
      </c>
      <c r="G4" s="7">
        <f>D4+F4</f>
        <v>87.88</v>
      </c>
      <c r="H4" s="8">
        <v>1</v>
      </c>
    </row>
    <row r="5" spans="1:12" s="1" customFormat="1" ht="28.5" customHeight="1">
      <c r="A5" s="6" t="s">
        <v>12</v>
      </c>
      <c r="B5" s="6">
        <v>110012</v>
      </c>
      <c r="C5" s="7">
        <v>83.05</v>
      </c>
      <c r="D5" s="7">
        <f t="shared" si="0"/>
        <v>33.22</v>
      </c>
      <c r="E5" s="7">
        <v>90.6</v>
      </c>
      <c r="F5" s="7">
        <f>E5*0.6</f>
        <v>54.359999999999992</v>
      </c>
      <c r="G5" s="7">
        <f>D5+F5</f>
        <v>87.579999999999984</v>
      </c>
      <c r="H5" s="8">
        <v>2</v>
      </c>
    </row>
    <row r="6" spans="1:12" s="1" customFormat="1" ht="28.5" customHeight="1" thickBot="1">
      <c r="A6" s="13" t="s">
        <v>12</v>
      </c>
      <c r="B6" s="13">
        <v>110006</v>
      </c>
      <c r="C6" s="31">
        <v>79.05</v>
      </c>
      <c r="D6" s="31">
        <f t="shared" si="0"/>
        <v>31.62</v>
      </c>
      <c r="E6" s="31">
        <v>89</v>
      </c>
      <c r="F6" s="31">
        <f>E6*0.6</f>
        <v>53.4</v>
      </c>
      <c r="G6" s="31">
        <f>D6+F6</f>
        <v>85.02</v>
      </c>
      <c r="H6" s="32">
        <v>3</v>
      </c>
    </row>
    <row r="7" spans="1:12" s="1" customFormat="1" ht="28.5" customHeight="1">
      <c r="A7" s="12" t="s">
        <v>12</v>
      </c>
      <c r="B7" s="12">
        <v>110002</v>
      </c>
      <c r="C7" s="15">
        <v>79.3</v>
      </c>
      <c r="D7" s="15">
        <f t="shared" si="0"/>
        <v>31.72</v>
      </c>
      <c r="E7" s="15">
        <v>82.4</v>
      </c>
      <c r="F7" s="15">
        <f>E7*0.6</f>
        <v>49.440000000000005</v>
      </c>
      <c r="G7" s="15">
        <f>D7+F7</f>
        <v>81.16</v>
      </c>
      <c r="H7" s="19">
        <v>4</v>
      </c>
    </row>
    <row r="8" spans="1:12" s="1" customFormat="1" ht="28.5" customHeight="1">
      <c r="A8" s="6" t="s">
        <v>12</v>
      </c>
      <c r="B8" s="6">
        <v>110010</v>
      </c>
      <c r="C8" s="7">
        <v>80.8</v>
      </c>
      <c r="D8" s="7">
        <f t="shared" si="0"/>
        <v>32.32</v>
      </c>
      <c r="E8" s="7">
        <v>80.8</v>
      </c>
      <c r="F8" s="7">
        <f>E8*0.6</f>
        <v>48.48</v>
      </c>
      <c r="G8" s="7">
        <f>D8+F8</f>
        <v>80.8</v>
      </c>
      <c r="H8" s="8">
        <v>5</v>
      </c>
    </row>
    <row r="9" spans="1:12" s="1" customFormat="1" ht="28.5" customHeight="1">
      <c r="A9" s="6" t="s">
        <v>12</v>
      </c>
      <c r="B9" s="6">
        <v>110003</v>
      </c>
      <c r="C9" s="7">
        <v>84.3</v>
      </c>
      <c r="D9" s="7">
        <f t="shared" si="0"/>
        <v>33.72</v>
      </c>
      <c r="E9" s="7">
        <v>76.2</v>
      </c>
      <c r="F9" s="7">
        <f t="shared" ref="F9:F11" si="1">E9*0.6</f>
        <v>45.72</v>
      </c>
      <c r="G9" s="7">
        <f t="shared" ref="G9:G11" si="2">D9+F9</f>
        <v>79.44</v>
      </c>
      <c r="H9" s="8">
        <v>6</v>
      </c>
    </row>
    <row r="10" spans="1:12" s="1" customFormat="1" ht="28.5" customHeight="1">
      <c r="A10" s="6" t="s">
        <v>12</v>
      </c>
      <c r="B10" s="6">
        <v>110001</v>
      </c>
      <c r="C10" s="7">
        <v>83</v>
      </c>
      <c r="D10" s="7">
        <f t="shared" si="0"/>
        <v>33.200000000000003</v>
      </c>
      <c r="E10" s="7">
        <v>76</v>
      </c>
      <c r="F10" s="7">
        <f t="shared" si="1"/>
        <v>45.6</v>
      </c>
      <c r="G10" s="7">
        <f t="shared" si="2"/>
        <v>78.800000000000011</v>
      </c>
      <c r="H10" s="8">
        <v>7</v>
      </c>
    </row>
    <row r="11" spans="1:12" s="1" customFormat="1" ht="28.5" customHeight="1">
      <c r="A11" s="6" t="s">
        <v>12</v>
      </c>
      <c r="B11" s="6">
        <v>110005</v>
      </c>
      <c r="C11" s="7">
        <v>75.599999999999994</v>
      </c>
      <c r="D11" s="7">
        <f t="shared" si="0"/>
        <v>30.24</v>
      </c>
      <c r="E11" s="7">
        <v>75.8</v>
      </c>
      <c r="F11" s="7">
        <f t="shared" si="1"/>
        <v>45.48</v>
      </c>
      <c r="G11" s="7">
        <f t="shared" si="2"/>
        <v>75.72</v>
      </c>
      <c r="H11" s="8">
        <v>8</v>
      </c>
    </row>
    <row r="12" spans="1:12" s="1" customFormat="1" ht="28.5" customHeight="1">
      <c r="A12" s="6" t="s">
        <v>12</v>
      </c>
      <c r="B12" s="6">
        <v>110008</v>
      </c>
      <c r="C12" s="7">
        <v>85.1</v>
      </c>
      <c r="D12" s="7">
        <f t="shared" ref="D12" si="3">C12*0.4</f>
        <v>34.04</v>
      </c>
      <c r="E12" s="7">
        <v>73</v>
      </c>
      <c r="F12" s="36" t="s">
        <v>31</v>
      </c>
      <c r="G12" s="7"/>
      <c r="H12" s="8"/>
    </row>
  </sheetData>
  <mergeCells count="8">
    <mergeCell ref="I2:I3"/>
    <mergeCell ref="A1:H1"/>
    <mergeCell ref="A2:A3"/>
    <mergeCell ref="B2:B3"/>
    <mergeCell ref="C2:D2"/>
    <mergeCell ref="E2:F2"/>
    <mergeCell ref="G2:G3"/>
    <mergeCell ref="H2:H3"/>
  </mergeCells>
  <phoneticPr fontId="7" type="noConversion"/>
  <printOptions horizontalCentered="1"/>
  <pageMargins left="0.55118110236220497" right="0.55118110236220497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48</vt:i4>
      </vt:variant>
    </vt:vector>
  </HeadingPairs>
  <TitlesOfParts>
    <vt:vector size="63" baseType="lpstr">
      <vt:lpstr>初中语文</vt:lpstr>
      <vt:lpstr>初中数学</vt:lpstr>
      <vt:lpstr>初中政治</vt:lpstr>
      <vt:lpstr>小学语文1</vt:lpstr>
      <vt:lpstr>小学语文2 </vt:lpstr>
      <vt:lpstr>小学数学1</vt:lpstr>
      <vt:lpstr>小学数学2</vt:lpstr>
      <vt:lpstr>小学英语</vt:lpstr>
      <vt:lpstr>小学科学</vt:lpstr>
      <vt:lpstr>小学音乐</vt:lpstr>
      <vt:lpstr>小学体育1</vt:lpstr>
      <vt:lpstr>小学体育2</vt:lpstr>
      <vt:lpstr>小学美术</vt:lpstr>
      <vt:lpstr>幼师 </vt:lpstr>
      <vt:lpstr>优秀小学教师</vt:lpstr>
      <vt:lpstr>小学科学!Print_Area</vt:lpstr>
      <vt:lpstr>小学数学1!Print_Area</vt:lpstr>
      <vt:lpstr>小学体育1!Print_Area</vt:lpstr>
      <vt:lpstr>小学音乐!Print_Area</vt:lpstr>
      <vt:lpstr>小学英语!Print_Area</vt:lpstr>
      <vt:lpstr>初中数学!Print_Titles</vt:lpstr>
      <vt:lpstr>初中语文!Print_Titles</vt:lpstr>
      <vt:lpstr>初中政治!Print_Titles</vt:lpstr>
      <vt:lpstr>小学科学!Print_Titles</vt:lpstr>
      <vt:lpstr>小学美术!Print_Titles</vt:lpstr>
      <vt:lpstr>小学数学1!Print_Titles</vt:lpstr>
      <vt:lpstr>小学数学2!Print_Titles</vt:lpstr>
      <vt:lpstr>小学体育1!Print_Titles</vt:lpstr>
      <vt:lpstr>小学体育2!Print_Titles</vt:lpstr>
      <vt:lpstr>小学音乐!Print_Titles</vt:lpstr>
      <vt:lpstr>小学英语!Print_Titles</vt:lpstr>
      <vt:lpstr>小学语文1!Print_Titles</vt:lpstr>
      <vt:lpstr>'小学语文2 '!Print_Titles</vt:lpstr>
      <vt:lpstr>优秀小学教师!Print_Titles</vt:lpstr>
      <vt:lpstr>'幼师 '!Print_Titles</vt:lpstr>
      <vt:lpstr>初中数学!成绩</vt:lpstr>
      <vt:lpstr>初中政治!成绩</vt:lpstr>
      <vt:lpstr>小学科学!成绩</vt:lpstr>
      <vt:lpstr>小学美术!成绩</vt:lpstr>
      <vt:lpstr>小学数学1!成绩</vt:lpstr>
      <vt:lpstr>小学数学2!成绩</vt:lpstr>
      <vt:lpstr>小学体育1!成绩</vt:lpstr>
      <vt:lpstr>小学体育2!成绩</vt:lpstr>
      <vt:lpstr>小学音乐!成绩</vt:lpstr>
      <vt:lpstr>小学英语!成绩</vt:lpstr>
      <vt:lpstr>小学语文1!成绩</vt:lpstr>
      <vt:lpstr>'小学语文2 '!成绩</vt:lpstr>
      <vt:lpstr>优秀小学教师!成绩</vt:lpstr>
      <vt:lpstr>'幼师 '!成绩</vt:lpstr>
      <vt:lpstr>初中数学!岗位</vt:lpstr>
      <vt:lpstr>初中政治!岗位</vt:lpstr>
      <vt:lpstr>小学科学!岗位</vt:lpstr>
      <vt:lpstr>小学美术!岗位</vt:lpstr>
      <vt:lpstr>小学数学1!岗位</vt:lpstr>
      <vt:lpstr>小学数学2!岗位</vt:lpstr>
      <vt:lpstr>小学体育1!岗位</vt:lpstr>
      <vt:lpstr>小学体育2!岗位</vt:lpstr>
      <vt:lpstr>小学音乐!岗位</vt:lpstr>
      <vt:lpstr>小学英语!岗位</vt:lpstr>
      <vt:lpstr>小学语文1!岗位</vt:lpstr>
      <vt:lpstr>'小学语文2 '!岗位</vt:lpstr>
      <vt:lpstr>优秀小学教师!岗位</vt:lpstr>
      <vt:lpstr>'幼师 '!岗位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zzlh</cp:lastModifiedBy>
  <cp:lastPrinted>2020-07-18T10:59:13Z</cp:lastPrinted>
  <dcterms:created xsi:type="dcterms:W3CDTF">2006-09-16T00:00:00Z</dcterms:created>
  <dcterms:modified xsi:type="dcterms:W3CDTF">2020-07-18T10:59:15Z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