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2018大中修 " sheetId="1" r:id="rId1"/>
  </sheets>
  <definedNames>
    <definedName name="_xlnm._FilterDatabase" localSheetId="0" hidden="1">'2018大中修 '!$A$5:$AB$51</definedName>
    <definedName name="_xlnm.Print_Area" localSheetId="0">'2018大中修 '!#REF!</definedName>
    <definedName name="_xlnm.Print_Titles" localSheetId="0">'2018大中修 '!$2:$5</definedName>
  </definedNames>
  <calcPr calcId="144525" concurrentCalc="0"/>
</workbook>
</file>

<file path=xl/sharedStrings.xml><?xml version="1.0" encoding="utf-8"?>
<sst xmlns="http://schemas.openxmlformats.org/spreadsheetml/2006/main" count="95">
  <si>
    <t>附件2</t>
  </si>
  <si>
    <t>2018年国省道第一批大中修及灾毁恢复重建计划明细表</t>
  </si>
  <si>
    <t>优先顺序序号</t>
  </si>
  <si>
    <t>是否办理接养手续</t>
  </si>
  <si>
    <t>县（市、区）</t>
  </si>
  <si>
    <t>2016年年报线路情况</t>
  </si>
  <si>
    <t>对应调整前线路情况</t>
  </si>
  <si>
    <t>实施里程（km）</t>
  </si>
  <si>
    <t>技术等级</t>
  </si>
  <si>
    <t>原路面宽度    (m)</t>
  </si>
  <si>
    <t>原路面结构</t>
  </si>
  <si>
    <t>实施路面情况</t>
  </si>
  <si>
    <t>部省补助资金资金（万元）</t>
  </si>
  <si>
    <t>大修或建成年度</t>
  </si>
  <si>
    <t>大修折算系数</t>
  </si>
  <si>
    <t>中修年度</t>
  </si>
  <si>
    <t>中修折算系数</t>
  </si>
  <si>
    <t>备 注</t>
  </si>
  <si>
    <t>线路    编号</t>
  </si>
  <si>
    <t>起点桩号</t>
  </si>
  <si>
    <t>终点桩号</t>
  </si>
  <si>
    <t>线路  编号</t>
  </si>
  <si>
    <t>路面宽度（m）</t>
  </si>
  <si>
    <t>路面结构最低要求</t>
  </si>
  <si>
    <t>预防性养护措施</t>
  </si>
  <si>
    <t>标准单价(元/m2)</t>
  </si>
  <si>
    <r>
      <rPr>
        <sz val="10"/>
        <rFont val="宋体"/>
        <charset val="134"/>
      </rPr>
      <t>实施就地冷再生层厚度（</t>
    </r>
    <r>
      <rPr>
        <sz val="10"/>
        <rFont val="Times New Roman"/>
        <charset val="134"/>
      </rPr>
      <t>cm</t>
    </r>
    <r>
      <rPr>
        <sz val="10"/>
        <rFont val="宋体"/>
        <charset val="134"/>
      </rPr>
      <t>）</t>
    </r>
  </si>
  <si>
    <t>旧水泥路面处治方案</t>
  </si>
  <si>
    <t>基层结构</t>
  </si>
  <si>
    <t>基层厚度(cm)</t>
  </si>
  <si>
    <t>面层
结构</t>
  </si>
  <si>
    <t>面层厚度    (cm)</t>
  </si>
  <si>
    <t>小计</t>
  </si>
  <si>
    <t>一、第一批灾毁恢复重建</t>
  </si>
  <si>
    <t>二、第二批灾毁恢复重建</t>
  </si>
  <si>
    <t>1、大修</t>
  </si>
  <si>
    <t>攸县</t>
  </si>
  <si>
    <r>
      <rPr>
        <sz val="10"/>
        <rFont val="宋体"/>
        <charset val="134"/>
      </rPr>
      <t>S</t>
    </r>
    <r>
      <rPr>
        <sz val="10"/>
        <rFont val="宋体"/>
        <charset val="134"/>
      </rPr>
      <t>333</t>
    </r>
  </si>
  <si>
    <t>网朱线</t>
  </si>
  <si>
    <t>三级</t>
  </si>
  <si>
    <t>沥青砼</t>
  </si>
  <si>
    <t>水稳</t>
  </si>
  <si>
    <t>改性沥青砼</t>
  </si>
  <si>
    <t>2010.10交工，2013.3竣工</t>
  </si>
  <si>
    <t>二级</t>
  </si>
  <si>
    <t>株洲县</t>
  </si>
  <si>
    <t>三、省补助大中修专项</t>
  </si>
  <si>
    <r>
      <rPr>
        <sz val="10"/>
        <rFont val="宋体"/>
        <charset val="134"/>
      </rPr>
      <t>S</t>
    </r>
    <r>
      <rPr>
        <sz val="10"/>
        <rFont val="宋体"/>
        <charset val="134"/>
      </rPr>
      <t>207</t>
    </r>
  </si>
  <si>
    <r>
      <rPr>
        <sz val="10"/>
        <rFont val="宋体"/>
        <charset val="134"/>
      </rPr>
      <t>S</t>
    </r>
    <r>
      <rPr>
        <sz val="10"/>
        <rFont val="宋体"/>
        <charset val="134"/>
      </rPr>
      <t>211</t>
    </r>
  </si>
  <si>
    <t>水泥砼</t>
  </si>
  <si>
    <t>碎石化</t>
  </si>
  <si>
    <t>集镇，十二五项目，株洲县三旺冲至龙凤k90.386-146.623,2011.11交工，2013.12竣工</t>
  </si>
  <si>
    <t>茶陵县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</si>
  <si>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322</t>
    </r>
  </si>
  <si>
    <r>
      <rPr>
        <sz val="10"/>
        <rFont val="宋体"/>
        <charset val="134"/>
      </rPr>
      <t>S</t>
    </r>
    <r>
      <rPr>
        <sz val="10"/>
        <rFont val="宋体"/>
        <charset val="134"/>
      </rPr>
      <t>320</t>
    </r>
  </si>
  <si>
    <t>2009.3交工验收，2011.4竣工验收计划</t>
  </si>
  <si>
    <t>城郊养护中心</t>
  </si>
  <si>
    <t>集镇</t>
  </si>
  <si>
    <t>2、沥青砼中修</t>
  </si>
  <si>
    <t>醴陵市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</si>
  <si>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106</t>
    </r>
  </si>
  <si>
    <t>2013年大修k1737-1754.3，k1755.5-1757,其余段为2010、2011大中修</t>
  </si>
  <si>
    <t>2014大修</t>
  </si>
  <si>
    <t>2015灾毁大修k1883.868-1886</t>
  </si>
  <si>
    <t>2009、2010及2013第一批大修</t>
  </si>
  <si>
    <t>3、沥青砼预防性养护</t>
  </si>
  <si>
    <t>G106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</si>
  <si>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-4</t>
    </r>
  </si>
  <si>
    <t>薄层罩面</t>
  </si>
  <si>
    <t>2013大修</t>
  </si>
  <si>
    <t>S535</t>
  </si>
  <si>
    <t>S315</t>
  </si>
  <si>
    <t>四、水泥砼换板</t>
  </si>
  <si>
    <t>五、预防性养护（市州自筹，在燃油税切块资金中安排）</t>
  </si>
  <si>
    <t>1、沥青砼路面</t>
  </si>
  <si>
    <t>沥青路面灌缝、坑槽修补</t>
  </si>
  <si>
    <t>炎陵县</t>
  </si>
  <si>
    <t>沥青混凝土</t>
  </si>
  <si>
    <t>S207</t>
  </si>
  <si>
    <t>S104</t>
  </si>
  <si>
    <t>一级</t>
  </si>
  <si>
    <t>微表处、薄层罩面、灌缝、坑槽修补</t>
  </si>
  <si>
    <t>灌缝、坑槽修补</t>
  </si>
  <si>
    <r>
      <rPr>
        <sz val="10"/>
        <rFont val="宋体"/>
        <charset val="134"/>
      </rPr>
      <t>(12)  (</t>
    </r>
    <r>
      <rPr>
        <sz val="10"/>
        <rFont val="宋体"/>
        <charset val="134"/>
      </rPr>
      <t>60</t>
    </r>
    <r>
      <rPr>
        <sz val="10"/>
        <rFont val="宋体"/>
        <charset val="134"/>
      </rPr>
      <t>)</t>
    </r>
  </si>
  <si>
    <t>S329</t>
  </si>
  <si>
    <t>S313</t>
  </si>
  <si>
    <t>2014水毁大修k18.18-35</t>
  </si>
  <si>
    <t>2、水泥砼路面</t>
  </si>
  <si>
    <t>城郊公路养护中心</t>
  </si>
  <si>
    <t>四级</t>
  </si>
  <si>
    <t>板底压浆</t>
  </si>
  <si>
    <t>S333</t>
  </si>
  <si>
    <t>清灌缝</t>
  </si>
  <si>
    <t>S331</t>
  </si>
  <si>
    <t>S337</t>
  </si>
</sst>
</file>

<file path=xl/styles.xml><?xml version="1.0" encoding="utf-8"?>
<styleSheet xmlns="http://schemas.openxmlformats.org/spreadsheetml/2006/main">
  <numFmts count="18">
    <numFmt numFmtId="176" formatCode="#,##0.00_);[Red]\(#,##0.00\)"/>
    <numFmt numFmtId="177" formatCode="0.000_);[Red]\(0.000\)"/>
    <numFmt numFmtId="178" formatCode="#,##0.000_);[Red]\(#,##0.000\)"/>
    <numFmt numFmtId="179" formatCode="0.000_ "/>
    <numFmt numFmtId="180" formatCode="#,##0.0_);\(#,##0.0\)"/>
    <numFmt numFmtId="181" formatCode="0.00_);[Red]\(0.00\)"/>
    <numFmt numFmtId="182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83" formatCode="0_ "/>
    <numFmt numFmtId="184" formatCode="#,##0.0_);[Red]\(#,##0.0\)"/>
    <numFmt numFmtId="185" formatCode="0.00_ "/>
    <numFmt numFmtId="186" formatCode="0.0_ "/>
    <numFmt numFmtId="187" formatCode="#,##0_);\(#,##0\)"/>
    <numFmt numFmtId="188" formatCode="0.00_);\(0.00\)"/>
    <numFmt numFmtId="189" formatCode="#,##0.00_);\(#,##0.00\)"/>
  </numFmts>
  <fonts count="54"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Helv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Tahoma"/>
      <charset val="134"/>
    </font>
    <font>
      <sz val="11"/>
      <color indexed="8"/>
      <name val="Tahoma"/>
      <charset val="134"/>
    </font>
    <font>
      <sz val="11"/>
      <color indexed="9"/>
      <name val="Tahoma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Tahoma"/>
      <charset val="134"/>
    </font>
    <font>
      <b/>
      <sz val="13"/>
      <color indexed="56"/>
      <name val="Tahoma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7"/>
      <name val="Tahoma"/>
      <charset val="134"/>
    </font>
    <font>
      <b/>
      <sz val="15"/>
      <color indexed="56"/>
      <name val="Tahoma"/>
      <charset val="134"/>
    </font>
    <font>
      <sz val="11"/>
      <color indexed="20"/>
      <name val="等线"/>
      <charset val="134"/>
    </font>
    <font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color indexed="8"/>
      <name val="宋体"/>
      <charset val="134"/>
    </font>
    <font>
      <sz val="11"/>
      <color indexed="17"/>
      <name val="宋体"/>
      <charset val="134"/>
    </font>
    <font>
      <sz val="12"/>
      <name val="Times New Roman"/>
      <charset val="134"/>
    </font>
    <font>
      <b/>
      <sz val="11"/>
      <color indexed="52"/>
      <name val="Tahoma"/>
      <charset val="134"/>
    </font>
    <font>
      <b/>
      <sz val="11"/>
      <color indexed="8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sz val="11"/>
      <color indexed="17"/>
      <name val="等线"/>
      <charset val="134"/>
    </font>
    <font>
      <b/>
      <sz val="11"/>
      <color indexed="9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0"/>
      <name val="Times New Roman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328"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0" fillId="0" borderId="0">
      <alignment vertical="center"/>
    </xf>
    <xf numFmtId="44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8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7" fillId="18" borderId="6" applyNumberFormat="0" applyFon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4" fillId="0" borderId="0"/>
    <xf numFmtId="0" fontId="28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9" borderId="0" applyNumberFormat="0" applyBorder="0" applyAlignment="0" applyProtection="0">
      <alignment vertical="center"/>
    </xf>
    <xf numFmtId="0" fontId="37" fillId="37" borderId="12" applyNumberFormat="0" applyAlignment="0" applyProtection="0">
      <alignment vertical="center"/>
    </xf>
    <xf numFmtId="0" fontId="38" fillId="37" borderId="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/>
    <xf numFmtId="0" fontId="15" fillId="15" borderId="5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1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/>
    <xf numFmtId="0" fontId="8" fillId="3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horizontal="center"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horizontal="center"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horizontal="center"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" borderId="0">
      <alignment horizontal="right" vertical="center"/>
    </xf>
    <xf numFmtId="0" fontId="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2" fillId="33" borderId="0" applyNumberFormat="0" applyBorder="0" applyAlignment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3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3" fillId="51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3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2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23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23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/>
    <xf numFmtId="0" fontId="23" fillId="0" borderId="0"/>
    <xf numFmtId="0" fontId="23" fillId="0" borderId="0"/>
    <xf numFmtId="0" fontId="0" fillId="0" borderId="0"/>
    <xf numFmtId="0" fontId="23" fillId="0" borderId="0"/>
    <xf numFmtId="0" fontId="23" fillId="0" borderId="0"/>
    <xf numFmtId="0" fontId="23" fillId="0" borderId="0"/>
    <xf numFmtId="0" fontId="0" fillId="0" borderId="0"/>
    <xf numFmtId="0" fontId="0" fillId="0" borderId="0"/>
    <xf numFmtId="0" fontId="23" fillId="0" borderId="0"/>
    <xf numFmtId="0" fontId="0" fillId="0" borderId="0"/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29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3" fillId="51" borderId="14" applyNumberFormat="0" applyAlignment="0" applyProtection="0">
      <alignment vertical="center"/>
    </xf>
    <xf numFmtId="0" fontId="48" fillId="53" borderId="16" applyNumberFormat="0" applyAlignment="0" applyProtection="0">
      <alignment vertical="center"/>
    </xf>
    <xf numFmtId="0" fontId="48" fillId="53" borderId="16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42" fillId="0" borderId="0"/>
    <xf numFmtId="0" fontId="21" fillId="5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2" fillId="51" borderId="18" applyNumberFormat="0" applyAlignment="0" applyProtection="0">
      <alignment vertical="center"/>
    </xf>
    <xf numFmtId="0" fontId="52" fillId="51" borderId="18" applyNumberFormat="0" applyAlignment="0" applyProtection="0">
      <alignment vertical="center"/>
    </xf>
    <xf numFmtId="0" fontId="14" fillId="0" borderId="0"/>
    <xf numFmtId="0" fontId="0" fillId="56" borderId="19" applyNumberFormat="0" applyFont="0" applyAlignment="0" applyProtection="0">
      <alignment vertical="center"/>
    </xf>
    <xf numFmtId="0" fontId="0" fillId="56" borderId="19" applyNumberFormat="0" applyFont="0" applyAlignment="0" applyProtection="0">
      <alignment vertical="center"/>
    </xf>
  </cellStyleXfs>
  <cellXfs count="7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NumberFormat="1" applyFont="1" applyFill="1"/>
    <xf numFmtId="181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left" wrapText="1"/>
    </xf>
    <xf numFmtId="0" fontId="0" fillId="0" borderId="0" xfId="0" applyFont="1" applyFill="1" applyAlignment="1">
      <alignment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/>
    <xf numFmtId="0" fontId="0" fillId="0" borderId="2" xfId="0" applyNumberFormat="1" applyFon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1" fillId="2" borderId="2" xfId="2272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181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/>
    <xf numFmtId="184" fontId="1" fillId="2" borderId="2" xfId="2272" applyNumberFormat="1" applyFont="1" applyFill="1" applyBorder="1" applyAlignment="1">
      <alignment horizontal="center" vertical="center"/>
    </xf>
    <xf numFmtId="176" fontId="1" fillId="2" borderId="2" xfId="2272" applyNumberFormat="1" applyFont="1" applyFill="1" applyBorder="1" applyAlignment="1">
      <alignment horizontal="center" vertical="center"/>
    </xf>
    <xf numFmtId="181" fontId="4" fillId="0" borderId="2" xfId="0" applyNumberFormat="1" applyFont="1" applyFill="1" applyBorder="1" applyAlignment="1">
      <alignment horizontal="center" vertical="center" wrapText="1"/>
    </xf>
    <xf numFmtId="185" fontId="3" fillId="0" borderId="2" xfId="0" applyNumberFormat="1" applyFont="1" applyFill="1" applyBorder="1" applyAlignment="1">
      <alignment horizontal="center" vertical="center" wrapText="1"/>
    </xf>
    <xf numFmtId="181" fontId="3" fillId="0" borderId="2" xfId="0" applyNumberFormat="1" applyFont="1" applyFill="1" applyBorder="1" applyAlignment="1">
      <alignment horizontal="center" vertical="center" wrapText="1"/>
    </xf>
    <xf numFmtId="187" fontId="3" fillId="0" borderId="2" xfId="0" applyNumberFormat="1" applyFont="1" applyFill="1" applyBorder="1" applyAlignment="1">
      <alignment horizontal="center" vertical="center" wrapText="1"/>
    </xf>
    <xf numFmtId="188" fontId="4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4" fillId="0" borderId="2" xfId="804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83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187" fontId="4" fillId="0" borderId="2" xfId="0" applyNumberFormat="1" applyFont="1" applyFill="1" applyBorder="1" applyAlignment="1">
      <alignment horizontal="center" vertical="center"/>
    </xf>
    <xf numFmtId="189" fontId="4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87" fontId="4" fillId="0" borderId="2" xfId="0" applyNumberFormat="1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/>
    </xf>
    <xf numFmtId="187" fontId="0" fillId="0" borderId="2" xfId="0" applyNumberFormat="1" applyFont="1" applyFill="1" applyBorder="1"/>
    <xf numFmtId="186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82" fontId="3" fillId="0" borderId="2" xfId="0" applyNumberFormat="1" applyFont="1" applyFill="1" applyBorder="1" applyAlignment="1">
      <alignment horizontal="center" vertical="center" wrapText="1"/>
    </xf>
    <xf numFmtId="185" fontId="2" fillId="0" borderId="0" xfId="0" applyNumberFormat="1" applyFont="1" applyFill="1" applyAlignment="1">
      <alignment vertical="center"/>
    </xf>
    <xf numFmtId="0" fontId="4" fillId="0" borderId="0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 shrinkToFit="1"/>
    </xf>
    <xf numFmtId="0" fontId="6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0" fillId="0" borderId="2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2328">
    <cellStyle name="常规" xfId="0" builtinId="0"/>
    <cellStyle name="常规 10 3 4 4" xfId="1"/>
    <cellStyle name="常规 3 9 4" xfId="2"/>
    <cellStyle name="货币[0]" xfId="3" builtinId="7"/>
    <cellStyle name="常规 10 6 8_2015年大中修表格" xfId="4"/>
    <cellStyle name="常规 10 6 2 3" xfId="5"/>
    <cellStyle name="20% - 强调文字颜色 1 2" xfId="6"/>
    <cellStyle name="20% - 强调文字颜色 3" xfId="7" builtinId="38"/>
    <cellStyle name="输入" xfId="8" builtinId="20"/>
    <cellStyle name="常规 10 5 4 2" xfId="9"/>
    <cellStyle name="货币" xfId="10" builtinId="4"/>
    <cellStyle name="常规 10 6 5" xfId="11"/>
    <cellStyle name="常规 15 4 2" xfId="12"/>
    <cellStyle name="常规 3 4 3" xfId="13"/>
    <cellStyle name="千位分隔[0]" xfId="14" builtinId="6"/>
    <cellStyle name="常规 9 6 6 5" xfId="15"/>
    <cellStyle name="40% - 强调文字颜色 3" xfId="16" builtinId="39"/>
    <cellStyle name="常规 9 5 8 4" xfId="17"/>
    <cellStyle name="常规 10 5 13" xfId="18"/>
    <cellStyle name="差" xfId="19" builtinId="27"/>
    <cellStyle name="常规 10 2 9 2" xfId="20"/>
    <cellStyle name="差_复件 2015年第一批国省道大中修建议计划明细表5.18初定" xfId="21"/>
    <cellStyle name="千位分隔" xfId="22" builtinId="3"/>
    <cellStyle name="常规 10 2 8 5" xfId="23"/>
    <cellStyle name="好_复件 2015年第一批国省道大中修建议计划明细表5.17初定" xfId="24"/>
    <cellStyle name="常规 4 5 9 2" xfId="25"/>
    <cellStyle name="_ET_STYLE_NoName_00_ 5" xfId="26"/>
    <cellStyle name="60% - 强调文字颜色 3" xfId="27" builtinId="40"/>
    <cellStyle name="超链接" xfId="28" builtinId="8"/>
    <cellStyle name="常规 10 2 2 3" xfId="29"/>
    <cellStyle name="百分比" xfId="30" builtinId="5"/>
    <cellStyle name="常规 10 6 7_2015年大中修表格" xfId="31"/>
    <cellStyle name="常规 15 7 2" xfId="32"/>
    <cellStyle name="已访问的超链接" xfId="33" builtinId="9"/>
    <cellStyle name="注释" xfId="34" builtinId="10"/>
    <cellStyle name="60% - 强调文字颜色 2 3" xfId="35"/>
    <cellStyle name="60% - 强调文字颜色 2" xfId="36" builtinId="36"/>
    <cellStyle name="标题 4" xfId="37" builtinId="19"/>
    <cellStyle name="常规 10 3 6 5" xfId="38"/>
    <cellStyle name="常规 10 2 8 4" xfId="39"/>
    <cellStyle name="常规 6 5" xfId="40"/>
    <cellStyle name="常规 4 4 3" xfId="41"/>
    <cellStyle name="常规 4 2 2 3" xfId="42"/>
    <cellStyle name="警告文本" xfId="43" builtinId="11"/>
    <cellStyle name="常规 10 2 8" xfId="44"/>
    <cellStyle name="常规 10 2 17" xfId="45"/>
    <cellStyle name="_ET_STYLE_NoName_00_" xfId="46"/>
    <cellStyle name="标题" xfId="47" builtinId="15"/>
    <cellStyle name="常规 10 6 9 3" xfId="48"/>
    <cellStyle name="常规 10 3 2 5" xfId="49"/>
    <cellStyle name="常规 3 7 5" xfId="50"/>
    <cellStyle name="Normal 6" xfId="51"/>
    <cellStyle name="_ET_STYLE_NoName_00__农村" xfId="52"/>
    <cellStyle name="解释性文本" xfId="53" builtinId="53"/>
    <cellStyle name="标题 1" xfId="54" builtinId="16"/>
    <cellStyle name="常规 10 3 6 2" xfId="55"/>
    <cellStyle name="标题 2" xfId="56" builtinId="17"/>
    <cellStyle name="常规 10 3 6 3" xfId="57"/>
    <cellStyle name="常规 6 4" xfId="58"/>
    <cellStyle name="常规 4 4 2" xfId="59"/>
    <cellStyle name="常规 4 2 2 2" xfId="60"/>
    <cellStyle name="常规 2 6 5 5" xfId="61"/>
    <cellStyle name="常规 10 6 2_2015年大中修表格" xfId="62"/>
    <cellStyle name="常规 4 4 5_2015年大中修表格" xfId="63"/>
    <cellStyle name="常规 10 2 8 3" xfId="64"/>
    <cellStyle name="_ET_STYLE_NoName_00_ 3" xfId="65"/>
    <cellStyle name="常规 10 4 4 5" xfId="66"/>
    <cellStyle name="60% - 强调文字颜色 1" xfId="67" builtinId="32"/>
    <cellStyle name="标题 3" xfId="68" builtinId="18"/>
    <cellStyle name="常规 10 3 6 4" xfId="69"/>
    <cellStyle name="常规 15 9 2" xfId="70"/>
    <cellStyle name="60% - 强调文字颜色 4" xfId="71" builtinId="44"/>
    <cellStyle name="输出" xfId="72" builtinId="21"/>
    <cellStyle name="计算" xfId="73" builtinId="22"/>
    <cellStyle name="常规 2 3 4 4" xfId="74"/>
    <cellStyle name="常规 10 12 5" xfId="75"/>
    <cellStyle name="40% - 强调文字颜色 4 2" xfId="76"/>
    <cellStyle name="常规 13 5" xfId="77"/>
    <cellStyle name="检查单元格" xfId="78" builtinId="23"/>
    <cellStyle name="差_2016年国省道第一批大中修建议计划明细表_2017年全省灾毁重建建议计划汇总(已初审）_5亿元灾毁2016 （初审，2016年置换11.28）" xfId="79"/>
    <cellStyle name="20% - 强调文字颜色 6" xfId="80" builtinId="50"/>
    <cellStyle name="常规 2 2 2 5" xfId="81"/>
    <cellStyle name="强调文字颜色 2" xfId="82" builtinId="33"/>
    <cellStyle name="常规 10 5 9" xfId="83"/>
    <cellStyle name="常规 10 5 10 4" xfId="84"/>
    <cellStyle name="常规 10 4 6 4" xfId="85"/>
    <cellStyle name="常规 3 5 6 5" xfId="86"/>
    <cellStyle name="链接单元格" xfId="87" builtinId="24"/>
    <cellStyle name="常规 10 5 3_2015年大中修表格" xfId="88"/>
    <cellStyle name="常规 10 6 3 4" xfId="89"/>
    <cellStyle name="常规 4 3 6_2015年大中修表格" xfId="90"/>
    <cellStyle name="20% - 强调文字颜色 2 3" xfId="91"/>
    <cellStyle name="常规 10 4 7 2" xfId="92"/>
    <cellStyle name="汇总" xfId="93" builtinId="25"/>
    <cellStyle name="好" xfId="94" builtinId="26"/>
    <cellStyle name="常规 10 6 4 4" xfId="95"/>
    <cellStyle name="常规 3 13 4" xfId="96"/>
    <cellStyle name="适中" xfId="97" builtinId="28"/>
    <cellStyle name="常规 3 2 6" xfId="98"/>
    <cellStyle name="20% - 强调文字颜色 3 3" xfId="99"/>
    <cellStyle name="20% - 强调文字颜色 5" xfId="100" builtinId="46"/>
    <cellStyle name="常规 2 2 2 4" xfId="101"/>
    <cellStyle name="强调文字颜色 1" xfId="102" builtinId="29"/>
    <cellStyle name="常规 10 5 8" xfId="103"/>
    <cellStyle name="常规 10 5 10 3" xfId="104"/>
    <cellStyle name="20% - 强调文字颜色 1" xfId="105" builtinId="30"/>
    <cellStyle name="常规 9 6 6 3" xfId="106"/>
    <cellStyle name="常规 2 6 8" xfId="107"/>
    <cellStyle name="40% - 强调文字颜色 1" xfId="108" builtinId="31"/>
    <cellStyle name="20% - 强调文字颜色 2" xfId="109" builtinId="34"/>
    <cellStyle name="常规 7 2" xfId="110"/>
    <cellStyle name="常规 2 6 6 3" xfId="111"/>
    <cellStyle name="_2009年公路局报发改委审批计划" xfId="112"/>
    <cellStyle name="常规 9 6 6 4" xfId="113"/>
    <cellStyle name="常规 2 6 9" xfId="114"/>
    <cellStyle name="40% - 强调文字颜色 2" xfId="115" builtinId="35"/>
    <cellStyle name="常规 3 4 3 2" xfId="116"/>
    <cellStyle name="常规 10 5 10 5" xfId="117"/>
    <cellStyle name="常规 2 5_2015年大中修表格" xfId="118"/>
    <cellStyle name="强调文字颜色 3" xfId="119" builtinId="37"/>
    <cellStyle name="常规 10 3 3 2" xfId="120"/>
    <cellStyle name="强调文字颜色 4" xfId="121" builtinId="41"/>
    <cellStyle name="常规 10 6 2 4" xfId="122"/>
    <cellStyle name="20% - 强调文字颜色 1 3" xfId="123"/>
    <cellStyle name="20% - 强调文字颜色 4" xfId="124" builtinId="42"/>
    <cellStyle name="40% - 强调文字颜色 4" xfId="125" builtinId="43"/>
    <cellStyle name="差_公路局上报汇总-2014年大中修（8亿审查初稿）_2017年全省灾毁重建建议计划汇总(已初审）_5亿元灾毁2016 （初审，2016年置换11.28）" xfId="126"/>
    <cellStyle name="常规 10 3 3 3" xfId="127"/>
    <cellStyle name="强调文字颜色 5" xfId="128" builtinId="45"/>
    <cellStyle name="40% - 强调文字颜色 5" xfId="129" builtinId="47"/>
    <cellStyle name="常规 15 9 3" xfId="130"/>
    <cellStyle name="60% - 强调文字颜色 5" xfId="131" builtinId="48"/>
    <cellStyle name="差_张家界-2014年大中修明细表(正式上报)" xfId="132"/>
    <cellStyle name="常规 10 3 3 4" xfId="133"/>
    <cellStyle name="差_张家界-2014年大中修明细表(正式上报)_2016年国省道大中修建议计划汇总表（2批）" xfId="134"/>
    <cellStyle name="强调文字颜色 6" xfId="135" builtinId="49"/>
    <cellStyle name="40% - 强调文字颜色 6" xfId="136" builtinId="51"/>
    <cellStyle name="常规 15 9 4" xfId="137"/>
    <cellStyle name="60% - 强调文字颜色 6" xfId="138" builtinId="52"/>
    <cellStyle name="常规 10 4 10 3" xfId="139"/>
    <cellStyle name="常规 4_2015年大中修表格" xfId="140"/>
    <cellStyle name="常规 10 3 5" xfId="141"/>
    <cellStyle name="_ET_STYLE_NoName_00__农村公路灾毁_1" xfId="142"/>
    <cellStyle name=" 1" xfId="143"/>
    <cellStyle name="常规 10 6 3 3" xfId="144"/>
    <cellStyle name="20% - 强调文字颜色 2 2" xfId="145"/>
    <cellStyle name="常规 10 6 4 3" xfId="146"/>
    <cellStyle name="常规 3 2 5" xfId="147"/>
    <cellStyle name="20% - 强调文字颜色 3 2" xfId="148"/>
    <cellStyle name="常规 10 6 5 3" xfId="149"/>
    <cellStyle name="常规 3 3 5" xfId="150"/>
    <cellStyle name="20% - 强调文字颜色 4 2" xfId="151"/>
    <cellStyle name="常规 10 6 5 4" xfId="152"/>
    <cellStyle name="常规 3 3 6" xfId="153"/>
    <cellStyle name="20% - 强调文字颜色 4 3" xfId="154"/>
    <cellStyle name="常规 10 6 6 3" xfId="155"/>
    <cellStyle name="常规 2 28" xfId="156"/>
    <cellStyle name="常规 10 6 10" xfId="157"/>
    <cellStyle name="常规 3 15 3" xfId="158"/>
    <cellStyle name="常规 10 3 7_2015年大中修表格" xfId="159"/>
    <cellStyle name="常规 3 4 5" xfId="160"/>
    <cellStyle name="20% - 强调文字颜色 5 2" xfId="161"/>
    <cellStyle name="常规 10 6 6 4" xfId="162"/>
    <cellStyle name="常规 2 29" xfId="163"/>
    <cellStyle name="常规 10 6 11" xfId="164"/>
    <cellStyle name="常规 3 4 6" xfId="165"/>
    <cellStyle name="20% - 强调文字颜色 5 3" xfId="166"/>
    <cellStyle name="常规 10 6 7 3" xfId="167"/>
    <cellStyle name="常规 3 5 5" xfId="168"/>
    <cellStyle name="20% - 强调文字颜色 6 2" xfId="169"/>
    <cellStyle name="常规 10 6 7 4" xfId="170"/>
    <cellStyle name="常规 9 2 7 4" xfId="171"/>
    <cellStyle name="常规 10 2 2_2015年大中修表格" xfId="172"/>
    <cellStyle name="常规 3 5 6" xfId="173"/>
    <cellStyle name="20% - 强调文字颜色 6 3" xfId="174"/>
    <cellStyle name="常规 10 5" xfId="175"/>
    <cellStyle name="常规 3 6 10" xfId="176"/>
    <cellStyle name="常规 2 6 8 2" xfId="177"/>
    <cellStyle name="40% - 强调文字颜色 1 2" xfId="178"/>
    <cellStyle name="常规 10 6" xfId="179"/>
    <cellStyle name="常规 9 2" xfId="180"/>
    <cellStyle name="常规 3 6 11" xfId="181"/>
    <cellStyle name="常规 2 6 8 3" xfId="182"/>
    <cellStyle name="40% - 强调文字颜色 1 3" xfId="183"/>
    <cellStyle name="常规 2 3 2 4" xfId="184"/>
    <cellStyle name="常规 10 10 5" xfId="185"/>
    <cellStyle name="常规 2 6 9 2" xfId="186"/>
    <cellStyle name="40% - 强调文字颜色 2 2" xfId="187"/>
    <cellStyle name="常规 2 6 9 3" xfId="188"/>
    <cellStyle name="40% - 强调文字颜色 2 3" xfId="189"/>
    <cellStyle name="常规 4 3 10 4" xfId="190"/>
    <cellStyle name="常规 2 3 3 4" xfId="191"/>
    <cellStyle name="常规 10 11 5" xfId="192"/>
    <cellStyle name="40% - 强调文字颜色 3 2" xfId="193"/>
    <cellStyle name="40% - 强调文字颜色 3 3" xfId="194"/>
    <cellStyle name="40% - 强调文字颜色 4 3" xfId="195"/>
    <cellStyle name="常规 2 3 5 4" xfId="196"/>
    <cellStyle name="常规 10 13 5" xfId="197"/>
    <cellStyle name="常规 15 2_2013年大中修明细表（修改永定段）" xfId="198"/>
    <cellStyle name="40% - 强调文字颜色 5 2" xfId="199"/>
    <cellStyle name="常规 2 3 5 5" xfId="200"/>
    <cellStyle name="差_2016年国省道第一批大中修建议计划明细表_2017年全省灾毁重建建议计划汇总(已初审）" xfId="201"/>
    <cellStyle name="40% - 强调文字颜色 5 3" xfId="202"/>
    <cellStyle name="常规 2 3 6 4" xfId="203"/>
    <cellStyle name="常规 10 14 5" xfId="204"/>
    <cellStyle name="40% - 强调文字颜色 6 2" xfId="205"/>
    <cellStyle name="40% - 强调文字颜色 6 3" xfId="206"/>
    <cellStyle name="常规 4 11 2" xfId="207"/>
    <cellStyle name="常规 10 6 4 5" xfId="208"/>
    <cellStyle name="60% - 强调文字颜色 1 2" xfId="209"/>
    <cellStyle name="60% - 强调文字颜色 1 3" xfId="210"/>
    <cellStyle name="常规 4 12 2" xfId="211"/>
    <cellStyle name="常规 10 6 5 5" xfId="212"/>
    <cellStyle name="60% - 强调文字颜色 2 2" xfId="213"/>
    <cellStyle name="常规 4 13 2" xfId="214"/>
    <cellStyle name="常规 10 6 6 5" xfId="215"/>
    <cellStyle name="好_2015年大中修表格" xfId="216"/>
    <cellStyle name="常规 10 6 12" xfId="217"/>
    <cellStyle name="60% - 强调文字颜色 3 2" xfId="218"/>
    <cellStyle name="常规 10 6 13" xfId="219"/>
    <cellStyle name="常规 9 3 2_2015年大中修表格" xfId="220"/>
    <cellStyle name="差_怀化-2014年干线公路大中修建议计划 - 不含灾毁（完美版）" xfId="221"/>
    <cellStyle name="60% - 强调文字颜色 3 3" xfId="222"/>
    <cellStyle name="常规 4 14 2" xfId="223"/>
    <cellStyle name="常规 10 6 7 5" xfId="224"/>
    <cellStyle name="常规 3 5 7" xfId="225"/>
    <cellStyle name="差_2016年第一批国省道大中修建议计划明细表厅核发文定稿_5亿元灾毁2016 （初审，2016年置换11.28）" xfId="226"/>
    <cellStyle name="60% - 强调文字颜色 4 2" xfId="227"/>
    <cellStyle name="60% - 强调文字颜色 4 3" xfId="228"/>
    <cellStyle name="常规 4 15 2" xfId="229"/>
    <cellStyle name="常规 10 6 8 5" xfId="230"/>
    <cellStyle name="60% - 强调文字颜色 5 2" xfId="231"/>
    <cellStyle name="60% - 强调文字颜色 5 3" xfId="232"/>
    <cellStyle name="常规 10 5 6_2015年大中修表格" xfId="233"/>
    <cellStyle name="Normal 8" xfId="234"/>
    <cellStyle name="60% - 强调文字颜色 6 2" xfId="235"/>
    <cellStyle name="60% - 强调文字颜色 6 3" xfId="236"/>
    <cellStyle name="常规 2 5 8 4" xfId="237"/>
    <cellStyle name="Normal 2" xfId="238"/>
    <cellStyle name="常规 10 3 2 2" xfId="239"/>
    <cellStyle name="常规 3 7 2" xfId="240"/>
    <cellStyle name="常规 2 5 8 5" xfId="241"/>
    <cellStyle name="Normal 3" xfId="242"/>
    <cellStyle name="常规 10 3 2 3" xfId="243"/>
    <cellStyle name="常规 3 7 3" xfId="244"/>
    <cellStyle name="Normal 4" xfId="245"/>
    <cellStyle name="常规 3 4 2_2015年大中修表格" xfId="246"/>
    <cellStyle name="常规 10 6 9 2" xfId="247"/>
    <cellStyle name="常规 10 3 2 4" xfId="248"/>
    <cellStyle name="常规 3 7 4" xfId="249"/>
    <cellStyle name="Normal 5" xfId="250"/>
    <cellStyle name="Normal 7" xfId="251"/>
    <cellStyle name="常规 10 2 4 5" xfId="252"/>
    <cellStyle name="常规 4 5 5 2" xfId="253"/>
    <cellStyle name="常规 10 2 10" xfId="254"/>
    <cellStyle name="常规 9 3 2 2" xfId="255"/>
    <cellStyle name="常规 2 5 4_2015年大中修表格" xfId="256"/>
    <cellStyle name="S5" xfId="257"/>
    <cellStyle name="常规 10 5 4 4" xfId="258"/>
    <cellStyle name="标题 1 2" xfId="259"/>
    <cellStyle name="常规 10 5 4 5" xfId="260"/>
    <cellStyle name="标题 1 3" xfId="261"/>
    <cellStyle name="常规 9 5 10" xfId="262"/>
    <cellStyle name="常规 10 5 5 4" xfId="263"/>
    <cellStyle name="标题 2 2" xfId="264"/>
    <cellStyle name="常规 9 5 11" xfId="265"/>
    <cellStyle name="常规 10 5 5 5" xfId="266"/>
    <cellStyle name="标题 2 3" xfId="267"/>
    <cellStyle name="常规 10 5 6 4" xfId="268"/>
    <cellStyle name="标题 3 2" xfId="269"/>
    <cellStyle name="常规 10 5 6 5" xfId="270"/>
    <cellStyle name="标题 3 3" xfId="271"/>
    <cellStyle name="常规 10 5 7 4" xfId="272"/>
    <cellStyle name="标题 4 2" xfId="273"/>
    <cellStyle name="常规 10 5 7 5" xfId="274"/>
    <cellStyle name="标题 4 3" xfId="275"/>
    <cellStyle name="标题 5" xfId="276"/>
    <cellStyle name="常规 10 2 5_2015年大中修表格" xfId="277"/>
    <cellStyle name="标题 6" xfId="278"/>
    <cellStyle name="好_公路局上报汇总-2014年大中修（8亿报厅修改版5.23稿）_2017年全省灾毁重建建议计划汇总(已初审）" xfId="279"/>
    <cellStyle name="差 2" xfId="280"/>
    <cellStyle name="差 3" xfId="281"/>
    <cellStyle name="常规 10 6 2 2" xfId="282"/>
    <cellStyle name="差_2014年大中修计划建议计划(排）" xfId="283"/>
    <cellStyle name="常规 10 5 6 3" xfId="284"/>
    <cellStyle name="常规 3 6 6 4" xfId="285"/>
    <cellStyle name="差_2015年大中修表格" xfId="286"/>
    <cellStyle name="差_2015年大中修表格_2016年国省道大中修建议计划汇总表（2批）" xfId="287"/>
    <cellStyle name="差_2015年大中修表格_2016年国省道大中修建议计划汇总表（2批）_5亿元灾毁2016 （初审，2016年置换11.28）" xfId="288"/>
    <cellStyle name="常规 10 4 3_2015年大中修表格" xfId="289"/>
    <cellStyle name="常规 3 2" xfId="290"/>
    <cellStyle name="常规 2 6 2 3" xfId="291"/>
    <cellStyle name="差_2015年大中修表格_2017年全省灾毁重建建议计划汇总(已初审）" xfId="292"/>
    <cellStyle name="差_2015年大中修表格_2017年全省灾毁重建建议计划汇总(已初审）_5亿元灾毁2016 （初审，2016年置换11.28）" xfId="293"/>
    <cellStyle name="好_公路局上报汇总-2014年大中修（8亿审查初稿）_5亿元灾毁2016 （初审，2016年置换11.28）" xfId="294"/>
    <cellStyle name="常规 10 4 7 4" xfId="295"/>
    <cellStyle name="差_2015年国省道大中修建议计划明细表(长沙市公路局3.11）" xfId="296"/>
    <cellStyle name="常规 9 3 7 5" xfId="297"/>
    <cellStyle name="常规 10 3 3_2015年大中修表格" xfId="298"/>
    <cellStyle name="常规 10 3 13" xfId="299"/>
    <cellStyle name="差_2015年国省道大中修建议计划明细表(长沙市公路局3.11）_5亿元灾毁2016 （初审，2016年置换11.28）" xfId="300"/>
    <cellStyle name="差_2015年国省道大中修建议计划明细表(长沙市公路局4.30）" xfId="301"/>
    <cellStyle name="常规 9 5 3 5" xfId="302"/>
    <cellStyle name="常规 10 4 14" xfId="303"/>
    <cellStyle name="差_湘西-2014年大中修明细表" xfId="304"/>
    <cellStyle name="差_2015年国省道大中修建议计划明细表(长沙市公路局4.30）_5亿元灾毁2016 （初审，2016年置换11.28）" xfId="305"/>
    <cellStyle name="常规 9 4 10 2" xfId="306"/>
    <cellStyle name="差_2016年第二批国省道大中修建议计划明细表厅核发文定稿7.31" xfId="307"/>
    <cellStyle name="常规 10 3 17" xfId="308"/>
    <cellStyle name="常规 9 3 8" xfId="309"/>
    <cellStyle name="差_2016年第二批国省道大中修建议计划明细表厅核发文定稿7.31_5亿元灾毁2016 （初审，2016年置换11.28）" xfId="310"/>
    <cellStyle name="常规 10 5 9 5" xfId="311"/>
    <cellStyle name="差_株洲-2014年大中修目标建议计划（01.20上报）" xfId="312"/>
    <cellStyle name="差_2016年第一批国省道大中修建议计划明细表（第一次初审稿）" xfId="313"/>
    <cellStyle name="常规 10 5 5_2015年大中修表格" xfId="314"/>
    <cellStyle name="差_2016年第一批国省道大中修建议计划明细表（第一次初审稿）_5亿元灾毁2016 （初审，2016年置换11.28）" xfId="315"/>
    <cellStyle name="常规 9 6 4" xfId="316"/>
    <cellStyle name="差_2016年第一批国省道大中修建议计划明细表厅核发文定稿" xfId="317"/>
    <cellStyle name="常规 4 6 8 4" xfId="318"/>
    <cellStyle name="差_2016年国省道大中修建议计划汇总表（2批）" xfId="319"/>
    <cellStyle name="差_2016年国省道大中修建议计划汇总表（2批）_5亿元灾毁2016 （初审，2016年置换11.28）" xfId="320"/>
    <cellStyle name="常规 2 3 6 2" xfId="321"/>
    <cellStyle name="常规 10 14 3" xfId="322"/>
    <cellStyle name="常规 9 3 8_2015年大中修表格" xfId="323"/>
    <cellStyle name="常规 15 3" xfId="324"/>
    <cellStyle name="差_2016年国省道第一批大中修建议计划明细表" xfId="325"/>
    <cellStyle name="差_2016年灾毁重建建议计划明细表--上报（长沙）" xfId="326"/>
    <cellStyle name="常规 2 4 7 2" xfId="327"/>
    <cellStyle name="差_2016年灾毁重建建议计划明细表--上报（长沙）_2017年全省灾毁重建建议计划汇总(已初审）" xfId="328"/>
    <cellStyle name="差_2016年灾毁重建建议计划明细表--上报（长沙）_2017年全省灾毁重建建议计划汇总(已初审）_5亿元灾毁2016 （初审，2016年置换11.28）" xfId="329"/>
    <cellStyle name="常规 10 10 2" xfId="330"/>
    <cellStyle name="差_2017年全省灾毁重建建议计划汇总(已初审）" xfId="331"/>
    <cellStyle name="常规 10 5 5 2" xfId="332"/>
    <cellStyle name="差_第一批水毁 - 湖南部10.26反馈" xfId="333"/>
    <cellStyle name="常规 10 2 8 2" xfId="334"/>
    <cellStyle name="差_复件 2015年第一批国省道大中修建议计划明细表5.17初定" xfId="335"/>
    <cellStyle name="常规 4 3 4 2" xfId="336"/>
    <cellStyle name="差_复件 2015年第一批国省道大中修建议计划明细表5.17初定_5亿元灾毁2016 （初审，2016年置换11.28）" xfId="337"/>
    <cellStyle name="常规 17_2013年大中修明细表（修改永定段）" xfId="338"/>
    <cellStyle name="常规 10 4 2 3" xfId="339"/>
    <cellStyle name="常规 3 5 2 4" xfId="340"/>
    <cellStyle name="常规 10 9" xfId="341"/>
    <cellStyle name="差_复件 2015年第一批国省道大中修建议计划明细表5.18初定_5亿元灾毁2016 （初审，2016年置换11.28）" xfId="342"/>
    <cellStyle name="常规 21" xfId="343"/>
    <cellStyle name="常规 16" xfId="344"/>
    <cellStyle name="差_公路局上报汇总-2014年大中修（8亿报厅修改版5.23稿）" xfId="345"/>
    <cellStyle name="常规 10 4 9_2015年大中修表格" xfId="346"/>
    <cellStyle name="常规 10 4 8 2" xfId="347"/>
    <cellStyle name="常规 10 15" xfId="348"/>
    <cellStyle name="常规 10 20" xfId="349"/>
    <cellStyle name="常规 10 3 8 3" xfId="350"/>
    <cellStyle name="差_公路局上报汇总-2014年大中修（8亿报厅修改版5.23稿）_2016年国省道大中修建议计划汇总表（2批）" xfId="351"/>
    <cellStyle name="常规 8 7" xfId="352"/>
    <cellStyle name="常规 4 6 5" xfId="353"/>
    <cellStyle name="常规 4 2 4 5" xfId="354"/>
    <cellStyle name="常规 2 5 7_2015年大中修表格" xfId="355"/>
    <cellStyle name="差_公路局上报汇总-2014年大中修（8亿报厅修改版5.23稿）_2016年国省道大中修建议计划汇总表（2批）_5亿元灾毁2016 （初审，2016年置换11.28）" xfId="356"/>
    <cellStyle name="常规 10 3 8 5" xfId="357"/>
    <cellStyle name="常规 10 6 10_2015年大中修表格" xfId="358"/>
    <cellStyle name="常规 3 4 5_2015年大中修表格" xfId="359"/>
    <cellStyle name="差_公路局上报汇总-2014年大中修（8亿报厅修改版5.23稿）_2017年全省灾毁重建建议计划汇总(已初审）" xfId="360"/>
    <cellStyle name="常规 10 3 7 2" xfId="361"/>
    <cellStyle name="常规 15 6_2015年大中修表格" xfId="362"/>
    <cellStyle name="差_公路局上报汇总-2014年大中修（8亿报厅修改版5.23稿）_2017年全省灾毁重建建议计划汇总(已初审）_5亿元灾毁2016 （初审，2016年置换11.28）" xfId="363"/>
    <cellStyle name="常规 9 6 3 3" xfId="364"/>
    <cellStyle name="常规 2 3 8" xfId="365"/>
    <cellStyle name="差_公路局上报汇总-2014年大中修（8亿审查初稿）" xfId="366"/>
    <cellStyle name="强调文字颜色 1 3" xfId="367"/>
    <cellStyle name="差_公路局上报汇总-2014年大中修（8亿审查初稿）_2016年国省道大中修建议计划汇总表（2批）" xfId="368"/>
    <cellStyle name="常规 10 5 8 3" xfId="369"/>
    <cellStyle name="常规 10 2 10 5" xfId="370"/>
    <cellStyle name="差_公路局上报汇总-2014年大中修（8亿审查初稿）_2016年国省道大中修建议计划汇总表（2批）_5亿元灾毁2016 （初审，2016年置换11.28）" xfId="371"/>
    <cellStyle name="常规 10 5 8 5" xfId="372"/>
    <cellStyle name="常规 15 18" xfId="373"/>
    <cellStyle name="常规 10 10_2015年大中修表格" xfId="374"/>
    <cellStyle name="差_公路局上报汇总-2014年大中修（8亿审查初稿）_2017年全省灾毁重建建议计划汇总(已初审）" xfId="375"/>
    <cellStyle name="差_邵阳-2014年大中修计划建议计划" xfId="376"/>
    <cellStyle name="常规 10 5 2" xfId="377"/>
    <cellStyle name="常规 5 7" xfId="378"/>
    <cellStyle name="常规 4 3 5" xfId="379"/>
    <cellStyle name="差_永州-2014年大中修建议计划表" xfId="380"/>
    <cellStyle name="差_张家界-2014年大中修明细表(正式上报)_2016年国省道大中修建议计划汇总表（2批）_5亿元灾毁2016 （初审，2016年置换11.28）" xfId="381"/>
    <cellStyle name="差_张家界-2014年大中修明细表(正式上报)_2017年全省灾毁重建建议计划汇总(已初审）" xfId="382"/>
    <cellStyle name="好_复件 2015年第一批国省道大中修建议计划明细表5.18初定" xfId="383"/>
    <cellStyle name="常规 10 3 10" xfId="384"/>
    <cellStyle name="常规 10 2 9 5" xfId="385"/>
    <cellStyle name="常规 9 3 7 2" xfId="386"/>
    <cellStyle name="差_张家界-2014年大中修明细表(正式上报)_2017年全省灾毁重建建议计划汇总(已初审）_5亿元灾毁2016 （初审，2016年置换11.28）" xfId="387"/>
    <cellStyle name="差_株洲-2014年大中修目标建议计划（01.20上报）_2016年国省道大中修建议计划汇总表（2批）" xfId="388"/>
    <cellStyle name="差_株洲-2014年大中修目标建议计划（01.20上报）_2017年全省灾毁重建建议计划汇总(已初审）" xfId="389"/>
    <cellStyle name="常规 10 15 2" xfId="390"/>
    <cellStyle name="常规 10" xfId="391"/>
    <cellStyle name="常规 2 3 7 2" xfId="392"/>
    <cellStyle name="常规 10 15 3" xfId="393"/>
    <cellStyle name="常规 10 10" xfId="394"/>
    <cellStyle name="常规 2 3 2 2" xfId="395"/>
    <cellStyle name="常规 10 10 3" xfId="396"/>
    <cellStyle name="常规 2 3 2 3" xfId="397"/>
    <cellStyle name="常规 10 10 4" xfId="398"/>
    <cellStyle name="常规 10 11" xfId="399"/>
    <cellStyle name="常规 10 6 3_2015年大中修表格" xfId="400"/>
    <cellStyle name="常规 2 3 7 3" xfId="401"/>
    <cellStyle name="常规 10 15 4" xfId="402"/>
    <cellStyle name="常规 10 11 2" xfId="403"/>
    <cellStyle name="常规 4 3 10 2" xfId="404"/>
    <cellStyle name="常规 2 3 3 2" xfId="405"/>
    <cellStyle name="常规 10 11 3" xfId="406"/>
    <cellStyle name="常规 4 3 10 3" xfId="407"/>
    <cellStyle name="常规 2 3 3 3" xfId="408"/>
    <cellStyle name="常规 10 11 4" xfId="409"/>
    <cellStyle name="常规 8 4" xfId="410"/>
    <cellStyle name="常规 4 6 2" xfId="411"/>
    <cellStyle name="常规 4 2 4 2" xfId="412"/>
    <cellStyle name="常规 2 6 7 5" xfId="413"/>
    <cellStyle name="常规 10 11_2015年大中修表格" xfId="414"/>
    <cellStyle name="常规 2 3 7 4" xfId="415"/>
    <cellStyle name="常规 10 15 5" xfId="416"/>
    <cellStyle name="常规 10 12" xfId="417"/>
    <cellStyle name="常规 10 4 4_2015年大中修表格" xfId="418"/>
    <cellStyle name="常规 9 4 14" xfId="419"/>
    <cellStyle name="常规 4 9_2015年大中修表格" xfId="420"/>
    <cellStyle name="常规 4 2 7_2015年大中修表格" xfId="421"/>
    <cellStyle name="常规 10 12 2" xfId="422"/>
    <cellStyle name="常规 2 3 4 2" xfId="423"/>
    <cellStyle name="常规 10 12 3" xfId="424"/>
    <cellStyle name="常规 2 3 4 3" xfId="425"/>
    <cellStyle name="常规 10 12 4" xfId="426"/>
    <cellStyle name="常规 10 12_2015年大中修表格" xfId="427"/>
    <cellStyle name="常规 10 13" xfId="428"/>
    <cellStyle name="常规 10 13 2" xfId="429"/>
    <cellStyle name="常规 2 3 5 2" xfId="430"/>
    <cellStyle name="常规 10 13 3" xfId="431"/>
    <cellStyle name="常规 2 3 5 3" xfId="432"/>
    <cellStyle name="常规 10 13 4" xfId="433"/>
    <cellStyle name="常规 10 5 4" xfId="434"/>
    <cellStyle name="常规 10 13_2015年大中修表格" xfId="435"/>
    <cellStyle name="常规 10 14" xfId="436"/>
    <cellStyle name="常规 10 14 2" xfId="437"/>
    <cellStyle name="常规 2 3 6 3" xfId="438"/>
    <cellStyle name="常规 10 14 4" xfId="439"/>
    <cellStyle name="常规 15_2015年大中修表格" xfId="440"/>
    <cellStyle name="常规 10 4 7 3" xfId="441"/>
    <cellStyle name="常规 10 14_2015年大中修表格" xfId="442"/>
    <cellStyle name="常规 10 2 9" xfId="443"/>
    <cellStyle name="常规 10 2 18" xfId="444"/>
    <cellStyle name="常规 10 15_2015年大中修表格" xfId="445"/>
    <cellStyle name="常规 10 4 8 3" xfId="446"/>
    <cellStyle name="常规 10 16" xfId="447"/>
    <cellStyle name="常规 10 21" xfId="448"/>
    <cellStyle name="常规 10 4 8 4" xfId="449"/>
    <cellStyle name="常规 10 17" xfId="450"/>
    <cellStyle name="常规 10 22" xfId="451"/>
    <cellStyle name="常规 4 6 7_2015年大中修表格" xfId="452"/>
    <cellStyle name="常规 10 4 8 5" xfId="453"/>
    <cellStyle name="常规 10 18" xfId="454"/>
    <cellStyle name="常规 10 23" xfId="455"/>
    <cellStyle name="常规 10 19" xfId="456"/>
    <cellStyle name="常规 10 2" xfId="457"/>
    <cellStyle name="常规 10 2 10 2" xfId="458"/>
    <cellStyle name="常规 10 2 10 3" xfId="459"/>
    <cellStyle name="强调文字颜色 1 2" xfId="460"/>
    <cellStyle name="常规 10 5 8 2" xfId="461"/>
    <cellStyle name="常规 4 6 10_2015年大中修表格" xfId="462"/>
    <cellStyle name="常规 10 2 10 4" xfId="463"/>
    <cellStyle name="常规 10 2 10_2015年大中修表格" xfId="464"/>
    <cellStyle name="常规 10 2 2" xfId="465"/>
    <cellStyle name="常规 4 5 5 3" xfId="466"/>
    <cellStyle name="常规 10 2 11" xfId="467"/>
    <cellStyle name="常规 10 2 3" xfId="468"/>
    <cellStyle name="常规 4 5 5 4" xfId="469"/>
    <cellStyle name="常规 10 2 12" xfId="470"/>
    <cellStyle name="常规 10 2 4" xfId="471"/>
    <cellStyle name="常规 4 5 5 5" xfId="472"/>
    <cellStyle name="常规 10 2 13" xfId="473"/>
    <cellStyle name="常规 10 2 5" xfId="474"/>
    <cellStyle name="常规 10 2 14" xfId="475"/>
    <cellStyle name="常规 10 2 6" xfId="476"/>
    <cellStyle name="常规 10 2 15" xfId="477"/>
    <cellStyle name="好_怀化-2014年干线公路大中修建议计划 - 不含灾毁（完美版）" xfId="478"/>
    <cellStyle name="常规 10 2 7" xfId="479"/>
    <cellStyle name="常规 10 2 16" xfId="480"/>
    <cellStyle name="常规 4 5 10_2015年大中修表格" xfId="481"/>
    <cellStyle name="常规 10 2 2 2" xfId="482"/>
    <cellStyle name="强调文字颜色 2 2" xfId="483"/>
    <cellStyle name="常规 10 5 9 2" xfId="484"/>
    <cellStyle name="常规 10 2 2 4" xfId="485"/>
    <cellStyle name="强调文字颜色 2 3" xfId="486"/>
    <cellStyle name="常规 10 5 9 3" xfId="487"/>
    <cellStyle name="常规 10 2 2 5" xfId="488"/>
    <cellStyle name="常规 10 2 3 2" xfId="489"/>
    <cellStyle name="常规 10 2 3 3" xfId="490"/>
    <cellStyle name="常规 2 6 9_2015年大中修表格" xfId="491"/>
    <cellStyle name="常规 10 2 3 4" xfId="492"/>
    <cellStyle name="常规 10 3 10 2" xfId="493"/>
    <cellStyle name="常规 10 2 3 5" xfId="494"/>
    <cellStyle name="常规 10 3 9 2" xfId="495"/>
    <cellStyle name="常规 10 2 3_2015年大中修表格" xfId="496"/>
    <cellStyle name="常规 10 2 4 2" xfId="497"/>
    <cellStyle name="常规 10 2 4 3" xfId="498"/>
    <cellStyle name="常规 10 2 4 4" xfId="499"/>
    <cellStyle name="常规 14 2 5" xfId="500"/>
    <cellStyle name="常规 10 2 4_2015年大中修表格" xfId="501"/>
    <cellStyle name="常规 10 2 5 2" xfId="502"/>
    <cellStyle name="常规 10 2 5 3" xfId="503"/>
    <cellStyle name="常规 10 2 5 4" xfId="504"/>
    <cellStyle name="强调文字颜色 5 3" xfId="505"/>
    <cellStyle name="常规 10 2 9_2015年大中修表格" xfId="506"/>
    <cellStyle name="常规 10 2 5 5" xfId="507"/>
    <cellStyle name="常规 10 2 6 2" xfId="508"/>
    <cellStyle name="常规 10 2 6 3" xfId="509"/>
    <cellStyle name="常规 10 2 6 4" xfId="510"/>
    <cellStyle name="常规 10 2 6 5" xfId="511"/>
    <cellStyle name="常规 10 5 6 2" xfId="512"/>
    <cellStyle name="常规 3 6 6 3" xfId="513"/>
    <cellStyle name="常规 10 2 6_2015年大中修表格" xfId="514"/>
    <cellStyle name="常规 10 2 7 2" xfId="515"/>
    <cellStyle name="常规 2 5 10_2015年大中修表格" xfId="516"/>
    <cellStyle name="常规 10 2 7 3" xfId="517"/>
    <cellStyle name="常规 10 2 7 4" xfId="518"/>
    <cellStyle name="常规 10 2 7 5" xfId="519"/>
    <cellStyle name="常规 10 2 7_2015年大中修表格" xfId="520"/>
    <cellStyle name="常规 10 2 8_2013年大中修明细表（修改永定段）" xfId="521"/>
    <cellStyle name="常规 10 6 8 2" xfId="522"/>
    <cellStyle name="常规 10 2 9 3" xfId="523"/>
    <cellStyle name="常规 10 2 9 4" xfId="524"/>
    <cellStyle name="常规 10 4 9 2" xfId="525"/>
    <cellStyle name="常规 10 2_2015年大中修表格" xfId="526"/>
    <cellStyle name="常规 10 3" xfId="527"/>
    <cellStyle name="常规 10 3 10 3" xfId="528"/>
    <cellStyle name="常规 10 3 10 4" xfId="529"/>
    <cellStyle name="好_2015年大中修表格_5亿元灾毁2016 （初审，2016年置换11.28）" xfId="530"/>
    <cellStyle name="常规 10 3 10 5" xfId="531"/>
    <cellStyle name="常规 10 3 10_2015年大中修表格" xfId="532"/>
    <cellStyle name="常规 10 3 11" xfId="533"/>
    <cellStyle name="常规 10 3 12" xfId="534"/>
    <cellStyle name="常规 10 3 14" xfId="535"/>
    <cellStyle name="常规 10 3 15" xfId="536"/>
    <cellStyle name="常规 10 3 16" xfId="537"/>
    <cellStyle name="常规 10 3 18" xfId="538"/>
    <cellStyle name="常规 10 3 2" xfId="539"/>
    <cellStyle name="常规 10 3 2_2015年大中修表格" xfId="540"/>
    <cellStyle name="常规 10 3 3" xfId="541"/>
    <cellStyle name="常规 10 3 3 5" xfId="542"/>
    <cellStyle name="常规 10 6 4_2015年大中修表格" xfId="543"/>
    <cellStyle name="常规 9 2 4_2015年大中修表格" xfId="544"/>
    <cellStyle name="常规 10 4 10 2" xfId="545"/>
    <cellStyle name="常规 10 3 4" xfId="546"/>
    <cellStyle name="常规 10 3 4 2" xfId="547"/>
    <cellStyle name="常规 10 3 4 3" xfId="548"/>
    <cellStyle name="常规 10 3 4 5" xfId="549"/>
    <cellStyle name="常规 10 6 8 3" xfId="550"/>
    <cellStyle name="常规 10 3 4_2013年大中修明细表（修改永定段）" xfId="551"/>
    <cellStyle name="常规 10 3 5 2" xfId="552"/>
    <cellStyle name="常规 10 6 10 3" xfId="553"/>
    <cellStyle name="常规 10 5 4_2015年大中修表格" xfId="554"/>
    <cellStyle name="常规 10 3 5 3" xfId="555"/>
    <cellStyle name="常规 10 6 10 4" xfId="556"/>
    <cellStyle name="常规 10 3 5 4" xfId="557"/>
    <cellStyle name="常规 10 6 10 5" xfId="558"/>
    <cellStyle name="常规 10 3 5 5" xfId="559"/>
    <cellStyle name="常规 10 3 5_2013年大中修明细表（修改永定段）" xfId="560"/>
    <cellStyle name="常规 10 4 10 4" xfId="561"/>
    <cellStyle name="常规 10 3 6" xfId="562"/>
    <cellStyle name="常规 10 3 6_2015年大中修表格" xfId="563"/>
    <cellStyle name="常规 10 4 10 5" xfId="564"/>
    <cellStyle name="常规 10 3 7" xfId="565"/>
    <cellStyle name="常规 10 3 7 3" xfId="566"/>
    <cellStyle name="常规 10 3 7 4" xfId="567"/>
    <cellStyle name="常规 10 3 7 5" xfId="568"/>
    <cellStyle name="常规 10 3 8" xfId="569"/>
    <cellStyle name="常规 10 3 8 2" xfId="570"/>
    <cellStyle name="常规 4 5 6_2015年大中修表格" xfId="571"/>
    <cellStyle name="常规 10 3 8 4" xfId="572"/>
    <cellStyle name="常规 10 3 8_2015年大中修表格" xfId="573"/>
    <cellStyle name="常规 10 3 9" xfId="574"/>
    <cellStyle name="常规 4 3 3 2" xfId="575"/>
    <cellStyle name="常规 10 5 10_2015年大中修表格" xfId="576"/>
    <cellStyle name="常规 10 3 9 3" xfId="577"/>
    <cellStyle name="常规 10 3 9 4" xfId="578"/>
    <cellStyle name="常规 10 3 9 5" xfId="579"/>
    <cellStyle name="常规 10 3 9_2015年大中修表格" xfId="580"/>
    <cellStyle name="常规 10 4 8" xfId="581"/>
    <cellStyle name="常规 10 3_2015年大中修表格" xfId="582"/>
    <cellStyle name="常规 10 4" xfId="583"/>
    <cellStyle name="常规 10 4 5 4" xfId="584"/>
    <cellStyle name="常规 10 4 10" xfId="585"/>
    <cellStyle name="常规 10 4 10_2015年大中修表格" xfId="586"/>
    <cellStyle name="常规 2 2 6_2015年大中修表格" xfId="587"/>
    <cellStyle name="常规 10 4 5 5" xfId="588"/>
    <cellStyle name="常规 9 5 3 2" xfId="589"/>
    <cellStyle name="常规 10 4 11" xfId="590"/>
    <cellStyle name="常规 9 5 3 3" xfId="591"/>
    <cellStyle name="常规 10 4 12" xfId="592"/>
    <cellStyle name="常规 9 5 3 4" xfId="593"/>
    <cellStyle name="常规 10 4 13" xfId="594"/>
    <cellStyle name="常规 10 4 2" xfId="595"/>
    <cellStyle name="常规 10 4 2 2" xfId="596"/>
    <cellStyle name="常规 10 4 2 4" xfId="597"/>
    <cellStyle name="常规 10 9 2" xfId="598"/>
    <cellStyle name="常规 10 4 2 5" xfId="599"/>
    <cellStyle name="常规 10 4 2_2015年大中修表格" xfId="600"/>
    <cellStyle name="常规 10 5 3 3" xfId="601"/>
    <cellStyle name="常规 10 4 3" xfId="602"/>
    <cellStyle name="常规 10 4 3 2" xfId="603"/>
    <cellStyle name="常规 10 4 3 3" xfId="604"/>
    <cellStyle name="常规 10 4 3 4" xfId="605"/>
    <cellStyle name="常规 10 4 3 5" xfId="606"/>
    <cellStyle name="常规 10 4 4" xfId="607"/>
    <cellStyle name="常规 10 4 4 2" xfId="608"/>
    <cellStyle name="常规 10 4 4 3" xfId="609"/>
    <cellStyle name="常规 10 4 4 4" xfId="610"/>
    <cellStyle name="常规 10 4 5" xfId="611"/>
    <cellStyle name="常规 10 4 5 2" xfId="612"/>
    <cellStyle name="常规 10 6 5_2015年大中修表格" xfId="613"/>
    <cellStyle name="常规 10 4 5 3" xfId="614"/>
    <cellStyle name="常规 10 5 9 4" xfId="615"/>
    <cellStyle name="常规 10 4 5_2015年大中修表格" xfId="616"/>
    <cellStyle name="常规 10 4 6" xfId="617"/>
    <cellStyle name="常规 10 4 6 2" xfId="618"/>
    <cellStyle name="常规 10 4 6 3" xfId="619"/>
    <cellStyle name="常规 10 4 6 5" xfId="620"/>
    <cellStyle name="常规 10 4 6_2015年大中修表格" xfId="621"/>
    <cellStyle name="常规 10 4 7" xfId="622"/>
    <cellStyle name="常规 10 4 7 5" xfId="623"/>
    <cellStyle name="常规 10 4 7_2015年大中修表格" xfId="624"/>
    <cellStyle name="常规 10 6 3" xfId="625"/>
    <cellStyle name="常规 10 4 8_2015年大中修表格" xfId="626"/>
    <cellStyle name="常规 10 4 9" xfId="627"/>
    <cellStyle name="常规 10 4 9 3" xfId="628"/>
    <cellStyle name="常规 10 4 9 4" xfId="629"/>
    <cellStyle name="常规 10 4 9 5" xfId="630"/>
    <cellStyle name="常规 10 4_2015年大中修表格" xfId="631"/>
    <cellStyle name="常规 10 5 10" xfId="632"/>
    <cellStyle name="常规 2 2 2 3" xfId="633"/>
    <cellStyle name="常规 10 5 7" xfId="634"/>
    <cellStyle name="常规 10 5 10 2" xfId="635"/>
    <cellStyle name="常规 9 5 8 2" xfId="636"/>
    <cellStyle name="常规 10 5 11" xfId="637"/>
    <cellStyle name="常规 9 5 8 3" xfId="638"/>
    <cellStyle name="常规 10 5 12" xfId="639"/>
    <cellStyle name="常规 9 5 8 5" xfId="640"/>
    <cellStyle name="常规 10 5 14" xfId="641"/>
    <cellStyle name="常规 10 5 7_2015年大中修表格" xfId="642"/>
    <cellStyle name="常规 10 5 2 2" xfId="643"/>
    <cellStyle name="常规 10 5 2 3" xfId="644"/>
    <cellStyle name="常规 10 5 2 4" xfId="645"/>
    <cellStyle name="好_2016年国省道大中修建议计划汇总表（2批）" xfId="646"/>
    <cellStyle name="常规 9 5 2_2015年大中修表格" xfId="647"/>
    <cellStyle name="常规 10 5 2 5" xfId="648"/>
    <cellStyle name="常规 9 6 6" xfId="649"/>
    <cellStyle name="常规 10 5 2_2015年大中修表格" xfId="650"/>
    <cellStyle name="常规 10 5 3" xfId="651"/>
    <cellStyle name="常规 10 5 3 2" xfId="652"/>
    <cellStyle name="常规 10 5 3 4" xfId="653"/>
    <cellStyle name="常规 10 5 3 5" xfId="654"/>
    <cellStyle name="常规 10 5 4 3" xfId="655"/>
    <cellStyle name="常规 10 5 5" xfId="656"/>
    <cellStyle name="常规 10 5 5 3" xfId="657"/>
    <cellStyle name="常规 2 2 2 2" xfId="658"/>
    <cellStyle name="常规 10 5 6" xfId="659"/>
    <cellStyle name="常规 10 5 7 2" xfId="660"/>
    <cellStyle name="常规 10 5 7 3" xfId="661"/>
    <cellStyle name="常规 10 5 8 4" xfId="662"/>
    <cellStyle name="常规 10 5 8_2015年大中修表格" xfId="663"/>
    <cellStyle name="常规 10 5 9_2015年大中修表格" xfId="664"/>
    <cellStyle name="常规 10 6 6 2" xfId="665"/>
    <cellStyle name="常规 4 4 9 2" xfId="666"/>
    <cellStyle name="常规 10 5_2015年大中修表格" xfId="667"/>
    <cellStyle name="常规 10 6 10 2" xfId="668"/>
    <cellStyle name="常规 3 4 4_2015年大中修表格" xfId="669"/>
    <cellStyle name="常规 10 6 14" xfId="670"/>
    <cellStyle name="常规 10 6 2" xfId="671"/>
    <cellStyle name="常规 10 6 2 5" xfId="672"/>
    <cellStyle name="常规 10 6 3 2" xfId="673"/>
    <cellStyle name="常规 4 10 2" xfId="674"/>
    <cellStyle name="常规 10 6 3 5" xfId="675"/>
    <cellStyle name="常规 10 6 4" xfId="676"/>
    <cellStyle name="好_湘西-2014年大中修明细表" xfId="677"/>
    <cellStyle name="常规 10 6 4 2" xfId="678"/>
    <cellStyle name="常规 10 6 5 2" xfId="679"/>
    <cellStyle name="常规 2 2 3 2" xfId="680"/>
    <cellStyle name="常规 10 6 6" xfId="681"/>
    <cellStyle name="常规 10 6 6_2015年大中修表格" xfId="682"/>
    <cellStyle name="常规 2 2 3 3" xfId="683"/>
    <cellStyle name="常规 10 6 7" xfId="684"/>
    <cellStyle name="常规 10 6 7 2" xfId="685"/>
    <cellStyle name="常规 2 2 3 4" xfId="686"/>
    <cellStyle name="常规 10 6 8" xfId="687"/>
    <cellStyle name="常规 10 6 8 4" xfId="688"/>
    <cellStyle name="常规 2 2 3 5" xfId="689"/>
    <cellStyle name="常规 10 6 9" xfId="690"/>
    <cellStyle name="常规 10 6 9 4" xfId="691"/>
    <cellStyle name="常规 10 6 9 5" xfId="692"/>
    <cellStyle name="常规 3 4 4 2" xfId="693"/>
    <cellStyle name="常规 10 6 9_2015年大中修表格" xfId="694"/>
    <cellStyle name="常规 10 6_2015年大中修表格" xfId="695"/>
    <cellStyle name="常规 3 5 2 2" xfId="696"/>
    <cellStyle name="常规 10 7" xfId="697"/>
    <cellStyle name="常规 10 7 2" xfId="698"/>
    <cellStyle name="常规 10 7 3" xfId="699"/>
    <cellStyle name="常规 3 8_2015年大中修表格" xfId="700"/>
    <cellStyle name="常规 2 3 10 2" xfId="701"/>
    <cellStyle name="常规 10 7 4" xfId="702"/>
    <cellStyle name="常规 2 3 10 3" xfId="703"/>
    <cellStyle name="常规 10 7 5" xfId="704"/>
    <cellStyle name="常规 10 7_2015年大中修表格" xfId="705"/>
    <cellStyle name="常规 3 5 2 3" xfId="706"/>
    <cellStyle name="常规 10 8" xfId="707"/>
    <cellStyle name="常规 10 8 2" xfId="708"/>
    <cellStyle name="常规 10 8 3" xfId="709"/>
    <cellStyle name="常规 10 8 4" xfId="710"/>
    <cellStyle name="常规 10 8 5" xfId="711"/>
    <cellStyle name="常规 10 8_2015年大中修表格" xfId="712"/>
    <cellStyle name="常规 10 9 3" xfId="713"/>
    <cellStyle name="常规 10 9 4" xfId="714"/>
    <cellStyle name="常规 10 9 5" xfId="715"/>
    <cellStyle name="常规 10 9_2015年大中修表格" xfId="716"/>
    <cellStyle name="常规 10_2015年大中修表格" xfId="717"/>
    <cellStyle name="常规 11" xfId="718"/>
    <cellStyle name="常规 4 4 6_2015年大中修表格" xfId="719"/>
    <cellStyle name="常规 12" xfId="720"/>
    <cellStyle name="常规 13" xfId="721"/>
    <cellStyle name="常规 9 4 10 4" xfId="722"/>
    <cellStyle name="常规 13 2" xfId="723"/>
    <cellStyle name="常规 9 4 10 5" xfId="724"/>
    <cellStyle name="常规 13 3" xfId="725"/>
    <cellStyle name="常规 13 4" xfId="726"/>
    <cellStyle name="计算 2" xfId="727"/>
    <cellStyle name="常规 2 5 6_2015年大中修表格" xfId="728"/>
    <cellStyle name="常规 13_2013年大中修明细表（修改永定段）" xfId="729"/>
    <cellStyle name="常规 14" xfId="730"/>
    <cellStyle name="常规 14 10" xfId="731"/>
    <cellStyle name="常规 9 5 9 5" xfId="732"/>
    <cellStyle name="常规 14 10 2" xfId="733"/>
    <cellStyle name="常规 14 10 3" xfId="734"/>
    <cellStyle name="常规 14 10 4" xfId="735"/>
    <cellStyle name="常规 14 10 5" xfId="736"/>
    <cellStyle name="常规 14 10_2015年大中修表格" xfId="737"/>
    <cellStyle name="常规 14 11" xfId="738"/>
    <cellStyle name="常规 14 12" xfId="739"/>
    <cellStyle name="常规 14 13" xfId="740"/>
    <cellStyle name="常规 14 14" xfId="741"/>
    <cellStyle name="常规 14 15" xfId="742"/>
    <cellStyle name="常规 14 16" xfId="743"/>
    <cellStyle name="常规 14 17" xfId="744"/>
    <cellStyle name="常规 14 18" xfId="745"/>
    <cellStyle name="常规 14 2" xfId="746"/>
    <cellStyle name="常规 14 2 2" xfId="747"/>
    <cellStyle name="常规 14 2 3" xfId="748"/>
    <cellStyle name="常规 14 2 4" xfId="749"/>
    <cellStyle name="常规 3 3 10 5" xfId="750"/>
    <cellStyle name="常规 14 2_2015年大中修表格" xfId="751"/>
    <cellStyle name="常规 3 4_2015年大中修表格" xfId="752"/>
    <cellStyle name="常规 14 3" xfId="753"/>
    <cellStyle name="常规 14 3 2" xfId="754"/>
    <cellStyle name="常规 14 3 3" xfId="755"/>
    <cellStyle name="常规 14 3 4" xfId="756"/>
    <cellStyle name="常规 14 3 5" xfId="757"/>
    <cellStyle name="常规 9 4 3 5" xfId="758"/>
    <cellStyle name="常规 14 3_2015年大中修表格" xfId="759"/>
    <cellStyle name="常规 14 4" xfId="760"/>
    <cellStyle name="常规 14 4 2" xfId="761"/>
    <cellStyle name="常规 14 4 3" xfId="762"/>
    <cellStyle name="常规 14 4 4" xfId="763"/>
    <cellStyle name="常规 14 4 5" xfId="764"/>
    <cellStyle name="常规 14 4_2015年大中修表格" xfId="765"/>
    <cellStyle name="常规 14 5" xfId="766"/>
    <cellStyle name="常规 14 5 2" xfId="767"/>
    <cellStyle name="常规 14 5 3" xfId="768"/>
    <cellStyle name="常规 14 5 4" xfId="769"/>
    <cellStyle name="好_株洲-2014年大中修目标建议计划（01.20上报）_2016年国省道大中修建议计划汇总表（2批）" xfId="770"/>
    <cellStyle name="常规 14 5 5" xfId="771"/>
    <cellStyle name="常规 14 5_2015年大中修表格" xfId="772"/>
    <cellStyle name="常规 14 6" xfId="773"/>
    <cellStyle name="常规 14 6 2" xfId="774"/>
    <cellStyle name="常规 14 6 3" xfId="775"/>
    <cellStyle name="常规 14 6 4" xfId="776"/>
    <cellStyle name="常规 14 6 5" xfId="777"/>
    <cellStyle name="常规 14 6_2015年大中修表格" xfId="778"/>
    <cellStyle name="常规 3 5 6 2" xfId="779"/>
    <cellStyle name="常规 14 7" xfId="780"/>
    <cellStyle name="好_湘西-2014年大中修明细表_2017年全省灾毁重建建议计划汇总(报厅）-海南院" xfId="781"/>
    <cellStyle name="常规 14 7 2" xfId="782"/>
    <cellStyle name="常规 14 7 3" xfId="783"/>
    <cellStyle name="常规 14 7 4" xfId="784"/>
    <cellStyle name="常规 14 7 5" xfId="785"/>
    <cellStyle name="常规 14 7_2015年大中修表格" xfId="786"/>
    <cellStyle name="常规 3 5 6 3" xfId="787"/>
    <cellStyle name="常规 14 8" xfId="788"/>
    <cellStyle name="常规 14 8 2" xfId="789"/>
    <cellStyle name="好_怀化-2014年干线公路大中修建议计划 - 不含灾毁（完美版）_2017年全省灾毁重建建议计划汇总(已初审）" xfId="790"/>
    <cellStyle name="常规 14 8 3" xfId="791"/>
    <cellStyle name="常规 14 8 4" xfId="792"/>
    <cellStyle name="常规 14 8 5" xfId="793"/>
    <cellStyle name="常规 14 8_2015年大中修表格" xfId="794"/>
    <cellStyle name="常规 3 5 6 4" xfId="795"/>
    <cellStyle name="常规 14 9" xfId="796"/>
    <cellStyle name="常规 14 9 2" xfId="797"/>
    <cellStyle name="常规 14 9 3" xfId="798"/>
    <cellStyle name="常规 14 9 4" xfId="799"/>
    <cellStyle name="常规 14 9 5" xfId="800"/>
    <cellStyle name="常规 14 9_2015年大中修表格" xfId="801"/>
    <cellStyle name="常规 4 5 8 5" xfId="802"/>
    <cellStyle name="常规 14_2015年大中修表格" xfId="803"/>
    <cellStyle name="常规 20" xfId="804"/>
    <cellStyle name="常规 15" xfId="805"/>
    <cellStyle name="常规 15 10" xfId="806"/>
    <cellStyle name="常规 15 10 2" xfId="807"/>
    <cellStyle name="常规 3 3 2 2" xfId="808"/>
    <cellStyle name="常规 15 10 3" xfId="809"/>
    <cellStyle name="常规 4 4 2_2015年大中修表格" xfId="810"/>
    <cellStyle name="常规 3 3 2 3" xfId="811"/>
    <cellStyle name="常规 15 10 4" xfId="812"/>
    <cellStyle name="常规 3 3 2 4" xfId="813"/>
    <cellStyle name="常规 15 10 5" xfId="814"/>
    <cellStyle name="常规 3 5 8 4" xfId="815"/>
    <cellStyle name="常规 15 10_2015年大中修表格" xfId="816"/>
    <cellStyle name="常规 15 11" xfId="817"/>
    <cellStyle name="常规 15 12" xfId="818"/>
    <cellStyle name="常规 15 13" xfId="819"/>
    <cellStyle name="常规 15 14" xfId="820"/>
    <cellStyle name="常规 15 15" xfId="821"/>
    <cellStyle name="常规 15 16" xfId="822"/>
    <cellStyle name="常规 15 17" xfId="823"/>
    <cellStyle name="常规 15 2" xfId="824"/>
    <cellStyle name="常规 4 3 2_2015年大中修表格" xfId="825"/>
    <cellStyle name="常规 15 2 2" xfId="826"/>
    <cellStyle name="常规 15 2 3" xfId="827"/>
    <cellStyle name="常规 15 2 4" xfId="828"/>
    <cellStyle name="常规 15 2 5" xfId="829"/>
    <cellStyle name="常规 9 5 8_2015年大中修表格" xfId="830"/>
    <cellStyle name="常规 15 3 2" xfId="831"/>
    <cellStyle name="常规 15 3 3" xfId="832"/>
    <cellStyle name="常规 15 3 4" xfId="833"/>
    <cellStyle name="常规 15 3 5" xfId="834"/>
    <cellStyle name="常规 15 3_2015年大中修表格" xfId="835"/>
    <cellStyle name="常规 15 4" xfId="836"/>
    <cellStyle name="常规 15 4 3" xfId="837"/>
    <cellStyle name="常规 15 4 4" xfId="838"/>
    <cellStyle name="常规 15 4 5" xfId="839"/>
    <cellStyle name="常规 9 13 2" xfId="840"/>
    <cellStyle name="常规 15 4_2015年大中修表格" xfId="841"/>
    <cellStyle name="常规 15 5" xfId="842"/>
    <cellStyle name="常规 2 2 10" xfId="843"/>
    <cellStyle name="常规 15 5 2" xfId="844"/>
    <cellStyle name="常规 2 2 11" xfId="845"/>
    <cellStyle name="常规 15 5 3" xfId="846"/>
    <cellStyle name="常规 2 2 12" xfId="847"/>
    <cellStyle name="常规 15 5 4" xfId="848"/>
    <cellStyle name="常规 2 2 13" xfId="849"/>
    <cellStyle name="常规 15 5 5" xfId="850"/>
    <cellStyle name="常规 4" xfId="851"/>
    <cellStyle name="常规 15 5_2015年大中修表格" xfId="852"/>
    <cellStyle name="常规 15 6" xfId="853"/>
    <cellStyle name="常规 15 6 2" xfId="854"/>
    <cellStyle name="常规 15 6 3" xfId="855"/>
    <cellStyle name="常规 15 6 4" xfId="856"/>
    <cellStyle name="常规 15 6 5" xfId="857"/>
    <cellStyle name="常规 3 5 7 2" xfId="858"/>
    <cellStyle name="常规 15 7" xfId="859"/>
    <cellStyle name="常规 15 7 3" xfId="860"/>
    <cellStyle name="常规 2 4 10 2" xfId="861"/>
    <cellStyle name="常规 15 7 4" xfId="862"/>
    <cellStyle name="常规 2 4 10 3" xfId="863"/>
    <cellStyle name="常规 15 7 5" xfId="864"/>
    <cellStyle name="常规 15 7_2015年大中修表格" xfId="865"/>
    <cellStyle name="常规 3 5 7 3" xfId="866"/>
    <cellStyle name="常规 15 8" xfId="867"/>
    <cellStyle name="常规 15 8 2" xfId="868"/>
    <cellStyle name="常规 15 8 3" xfId="869"/>
    <cellStyle name="常规 3 2 4_2015年大中修表格" xfId="870"/>
    <cellStyle name="常规 15 8 4" xfId="871"/>
    <cellStyle name="常规 15 8 5" xfId="872"/>
    <cellStyle name="常规 15 8_2015年大中修表格" xfId="873"/>
    <cellStyle name="常规 3 5 7 4" xfId="874"/>
    <cellStyle name="常规 15 9" xfId="875"/>
    <cellStyle name="常规 15 9 5" xfId="876"/>
    <cellStyle name="常规 4 3 7 2" xfId="877"/>
    <cellStyle name="常规 2_2016年第二批国省道大中修建议计划明细表厅核发文定稿7.31" xfId="878"/>
    <cellStyle name="常规 15 9_2015年大中修表格" xfId="879"/>
    <cellStyle name="常规 16 2" xfId="880"/>
    <cellStyle name="常规 16 3" xfId="881"/>
    <cellStyle name="常规 16 4" xfId="882"/>
    <cellStyle name="常规 16 5" xfId="883"/>
    <cellStyle name="常规 16_2013年大中修明细表（修改永定段）" xfId="884"/>
    <cellStyle name="常规 4 5 10 2" xfId="885"/>
    <cellStyle name="常规 22" xfId="886"/>
    <cellStyle name="常规 17" xfId="887"/>
    <cellStyle name="常规 9 6 2 5" xfId="888"/>
    <cellStyle name="常规 17 2" xfId="889"/>
    <cellStyle name="常规 17 3" xfId="890"/>
    <cellStyle name="常规 17 4" xfId="891"/>
    <cellStyle name="常规 17 5" xfId="892"/>
    <cellStyle name="常规 4 5 10 3" xfId="893"/>
    <cellStyle name="常规 23" xfId="894"/>
    <cellStyle name="常规 18" xfId="895"/>
    <cellStyle name="常规 9 6 3 5" xfId="896"/>
    <cellStyle name="常规 18 2" xfId="897"/>
    <cellStyle name="常规 18 3" xfId="898"/>
    <cellStyle name="常规 18 4" xfId="899"/>
    <cellStyle name="常规 18 5" xfId="900"/>
    <cellStyle name="常规 18_2013年大中修明细表（修改永定段）" xfId="901"/>
    <cellStyle name="常规 4 5 10 4" xfId="902"/>
    <cellStyle name="常规 24" xfId="903"/>
    <cellStyle name="常规 19" xfId="904"/>
    <cellStyle name="常规 9 6 4 5" xfId="905"/>
    <cellStyle name="常规 19 2" xfId="906"/>
    <cellStyle name="常规 19 3" xfId="907"/>
    <cellStyle name="好_2015年大中修表格_2016年国省道大中修建议计划汇总表（2批）" xfId="908"/>
    <cellStyle name="常规 19 4" xfId="909"/>
    <cellStyle name="常规 19 5" xfId="910"/>
    <cellStyle name="好_邵阳-2014年大中修计划建议计划" xfId="911"/>
    <cellStyle name="常规 2 3 6 5" xfId="912"/>
    <cellStyle name="常规 19_2013年大中修明细表（修改永定段）" xfId="913"/>
    <cellStyle name="常规 2" xfId="914"/>
    <cellStyle name="强调文字颜色 3 3" xfId="915"/>
    <cellStyle name="常规 2 10" xfId="916"/>
    <cellStyle name="常规 2 10 2" xfId="917"/>
    <cellStyle name="常规 2 10 3" xfId="918"/>
    <cellStyle name="常规 2 10 4" xfId="919"/>
    <cellStyle name="常规 2 10 5" xfId="920"/>
    <cellStyle name="常规 2 10_2015年大中修表格" xfId="921"/>
    <cellStyle name="常规 9 6 10" xfId="922"/>
    <cellStyle name="常规 2 11" xfId="923"/>
    <cellStyle name="常规 9 6 10 2" xfId="924"/>
    <cellStyle name="常规 3 2 2 3" xfId="925"/>
    <cellStyle name="常规 2 11 2" xfId="926"/>
    <cellStyle name="常规 9 6 10 3" xfId="927"/>
    <cellStyle name="常规 3 2 2 4" xfId="928"/>
    <cellStyle name="常规 2 11 3" xfId="929"/>
    <cellStyle name="常规 9 6 10 4" xfId="930"/>
    <cellStyle name="常规 3 2 2 5" xfId="931"/>
    <cellStyle name="常规 2 11 4" xfId="932"/>
    <cellStyle name="常规 9 6 10 5" xfId="933"/>
    <cellStyle name="常规 2 11 5" xfId="934"/>
    <cellStyle name="常规 9 6 10_2015年大中修表格" xfId="935"/>
    <cellStyle name="常规 2 11_2015年大中修表格" xfId="936"/>
    <cellStyle name="常规 9 6 11" xfId="937"/>
    <cellStyle name="常规 3 5_2015年大中修表格" xfId="938"/>
    <cellStyle name="常规 2 12" xfId="939"/>
    <cellStyle name="常规 3 2 3 3" xfId="940"/>
    <cellStyle name="常规 2 12 2" xfId="941"/>
    <cellStyle name="常规 3 2 3 4" xfId="942"/>
    <cellStyle name="常规 2 12 3" xfId="943"/>
    <cellStyle name="常规 3 2 3 5" xfId="944"/>
    <cellStyle name="常规 2 12 4" xfId="945"/>
    <cellStyle name="常规 2 12 5" xfId="946"/>
    <cellStyle name="常规 2 12_2015年大中修表格" xfId="947"/>
    <cellStyle name="常规 9 6 12" xfId="948"/>
    <cellStyle name="常规 2 13" xfId="949"/>
    <cellStyle name="常规 3 2 4 3" xfId="950"/>
    <cellStyle name="常规 2 13 2" xfId="951"/>
    <cellStyle name="常规 3 2 4 4" xfId="952"/>
    <cellStyle name="常规 2 13 3" xfId="953"/>
    <cellStyle name="常规 3 2 4 5" xfId="954"/>
    <cellStyle name="常规 2 13 4" xfId="955"/>
    <cellStyle name="常规 2 13 5" xfId="956"/>
    <cellStyle name="常规 4 7" xfId="957"/>
    <cellStyle name="常规 4 2 5" xfId="958"/>
    <cellStyle name="常规 2 13_2015年大中修表格" xfId="959"/>
    <cellStyle name="常规 9 6 13" xfId="960"/>
    <cellStyle name="常规 2 14" xfId="961"/>
    <cellStyle name="常规 3 2 5 3" xfId="962"/>
    <cellStyle name="常规 2 14 2" xfId="963"/>
    <cellStyle name="常规 3 2 5 4" xfId="964"/>
    <cellStyle name="常规 2 14 3" xfId="965"/>
    <cellStyle name="常规 3 2 5 5" xfId="966"/>
    <cellStyle name="常规 2 14 4" xfId="967"/>
    <cellStyle name="常规 2 14 5" xfId="968"/>
    <cellStyle name="常规 4 6 10 2" xfId="969"/>
    <cellStyle name="常规 2 14_2013年大中修明细表（修改永定段）" xfId="970"/>
    <cellStyle name="常规 9 6 14" xfId="971"/>
    <cellStyle name="常规 2 20" xfId="972"/>
    <cellStyle name="常规 2 15" xfId="973"/>
    <cellStyle name="常规 3 2 6 3" xfId="974"/>
    <cellStyle name="常规 2 15 2" xfId="975"/>
    <cellStyle name="常规 3 2 6 4" xfId="976"/>
    <cellStyle name="常规 2 15 3" xfId="977"/>
    <cellStyle name="常规 3 2 6 5" xfId="978"/>
    <cellStyle name="常规 2 15 4" xfId="979"/>
    <cellStyle name="常规 2 15 5" xfId="980"/>
    <cellStyle name="常规 2 15_2015年大中修表格" xfId="981"/>
    <cellStyle name="常规 2 21" xfId="982"/>
    <cellStyle name="常规 2 16" xfId="983"/>
    <cellStyle name="常规 2 22" xfId="984"/>
    <cellStyle name="常规 2 17" xfId="985"/>
    <cellStyle name="常规 2 23" xfId="986"/>
    <cellStyle name="常规 2 18" xfId="987"/>
    <cellStyle name="常规 2 24" xfId="988"/>
    <cellStyle name="常规 2 19" xfId="989"/>
    <cellStyle name="常规 2 2" xfId="990"/>
    <cellStyle name="常规 2 2 10 2" xfId="991"/>
    <cellStyle name="常规 2 2 10 3" xfId="992"/>
    <cellStyle name="常规 2 2 10 4" xfId="993"/>
    <cellStyle name="常规 2 2 10 5" xfId="994"/>
    <cellStyle name="常规 2 2 10_2015年大中修表格" xfId="995"/>
    <cellStyle name="常规 2 2 14" xfId="996"/>
    <cellStyle name="常规 2 4 3 5" xfId="997"/>
    <cellStyle name="常规 2 2 2" xfId="998"/>
    <cellStyle name="常规 9 6 4 4" xfId="999"/>
    <cellStyle name="常规 2 4 9" xfId="1000"/>
    <cellStyle name="常规 2 2 2_2015年大中修表格" xfId="1001"/>
    <cellStyle name="常规 2 2 3" xfId="1002"/>
    <cellStyle name="常规 3 10" xfId="1003"/>
    <cellStyle name="常规 2 2 3_2015年大中修表格" xfId="1004"/>
    <cellStyle name="常规 2 2 4" xfId="1005"/>
    <cellStyle name="常规 2 3 10 4" xfId="1006"/>
    <cellStyle name="常规 2 2 4 2" xfId="1007"/>
    <cellStyle name="常规 2 3 10 5" xfId="1008"/>
    <cellStyle name="常规 2 2 4 3" xfId="1009"/>
    <cellStyle name="常规 2 2 4 4" xfId="1010"/>
    <cellStyle name="常规 2 2 4 5" xfId="1011"/>
    <cellStyle name="常规 2 3 7 5" xfId="1012"/>
    <cellStyle name="常规 2 2 4_2015年大中修表格" xfId="1013"/>
    <cellStyle name="常规 2 2 5" xfId="1014"/>
    <cellStyle name="常规 2 2 5 2" xfId="1015"/>
    <cellStyle name="常规 2 2 5 3" xfId="1016"/>
    <cellStyle name="常规 2 2 5 4" xfId="1017"/>
    <cellStyle name="常规 2 2 5 5" xfId="1018"/>
    <cellStyle name="常规 2 2 5_2015年大中修表格" xfId="1019"/>
    <cellStyle name="常规 2 2 6" xfId="1020"/>
    <cellStyle name="常规 2 2 6 2" xfId="1021"/>
    <cellStyle name="常规 2 2 6 3" xfId="1022"/>
    <cellStyle name="常规 2 2 6 4" xfId="1023"/>
    <cellStyle name="常规 2 2 6 5" xfId="1024"/>
    <cellStyle name="常规 9 6 2 2" xfId="1025"/>
    <cellStyle name="常规 2 2 7" xfId="1026"/>
    <cellStyle name="汇总 3" xfId="1027"/>
    <cellStyle name="常规 2 2 7 2" xfId="1028"/>
    <cellStyle name="常规 2 2 7 3" xfId="1029"/>
    <cellStyle name="常规 2 2 7 4" xfId="1030"/>
    <cellStyle name="常规 2 2 7 5" xfId="1031"/>
    <cellStyle name="常规 2 2 7_2015年大中修表格" xfId="1032"/>
    <cellStyle name="常规 9 6 2 3" xfId="1033"/>
    <cellStyle name="常规 2 2 8" xfId="1034"/>
    <cellStyle name="常规 2 2 8 2" xfId="1035"/>
    <cellStyle name="常规 2 2 8 3" xfId="1036"/>
    <cellStyle name="常规 2 2 8 4" xfId="1037"/>
    <cellStyle name="常规 2 2 8 5" xfId="1038"/>
    <cellStyle name="常规 2 2 8_2015年大中修表格" xfId="1039"/>
    <cellStyle name="常规 9 6 2 4" xfId="1040"/>
    <cellStyle name="常规 2 2 9" xfId="1041"/>
    <cellStyle name="常规 2 2 9 2" xfId="1042"/>
    <cellStyle name="常规 2 2 9 3" xfId="1043"/>
    <cellStyle name="常规 2 2 9 4" xfId="1044"/>
    <cellStyle name="常规 2 2 9 5" xfId="1045"/>
    <cellStyle name="常规 2 2 9_2015年大中修表格" xfId="1046"/>
    <cellStyle name="常规 2 2_2015年大中修表格" xfId="1047"/>
    <cellStyle name="常规 2 30" xfId="1048"/>
    <cellStyle name="常规 2 25" xfId="1049"/>
    <cellStyle name="常规 2 31" xfId="1050"/>
    <cellStyle name="常规 2 26" xfId="1051"/>
    <cellStyle name="常规 2 32" xfId="1052"/>
    <cellStyle name="常规 2 27" xfId="1053"/>
    <cellStyle name="常规 2 3" xfId="1054"/>
    <cellStyle name="常规 2 3 10" xfId="1055"/>
    <cellStyle name="常规 2 3 10_2015年大中修表格" xfId="1056"/>
    <cellStyle name="常规 2 3 11" xfId="1057"/>
    <cellStyle name="常规 2 3 12" xfId="1058"/>
    <cellStyle name="常规 2 3 13" xfId="1059"/>
    <cellStyle name="常规 2 3 14" xfId="1060"/>
    <cellStyle name="常规 2 4 4 5" xfId="1061"/>
    <cellStyle name="常规 2 3 2" xfId="1062"/>
    <cellStyle name="常规 2 3 2 5" xfId="1063"/>
    <cellStyle name="常规 2 3 2_2015年大中修表格" xfId="1064"/>
    <cellStyle name="常规 4 3 10" xfId="1065"/>
    <cellStyle name="常规 2 3 3" xfId="1066"/>
    <cellStyle name="常规 4 3 10 5" xfId="1067"/>
    <cellStyle name="常规 2 3 3 5" xfId="1068"/>
    <cellStyle name="常规 4 3 10_2015年大中修表格" xfId="1069"/>
    <cellStyle name="常规 2 3 3_2015年大中修表格" xfId="1070"/>
    <cellStyle name="常规 4 3 11" xfId="1071"/>
    <cellStyle name="常规 2 3 4" xfId="1072"/>
    <cellStyle name="常规 2 3 4 5" xfId="1073"/>
    <cellStyle name="常规 2 3 4_2015年大中修表格" xfId="1074"/>
    <cellStyle name="常规 4 3 12" xfId="1075"/>
    <cellStyle name="常规 2 3 5" xfId="1076"/>
    <cellStyle name="常规 2 6 3" xfId="1077"/>
    <cellStyle name="常规 2 3 5_2015年大中修表格" xfId="1078"/>
    <cellStyle name="常规 4 3 13" xfId="1079"/>
    <cellStyle name="常规 2 3 6" xfId="1080"/>
    <cellStyle name="常规 2 3 6_2015年大中修表格" xfId="1081"/>
    <cellStyle name="常规 9 6 3 2" xfId="1082"/>
    <cellStyle name="常规 4 3 14" xfId="1083"/>
    <cellStyle name="常规 2 3 7" xfId="1084"/>
    <cellStyle name="常规 9 5 12" xfId="1085"/>
    <cellStyle name="常规 2 3 7_2015年大中修表格" xfId="1086"/>
    <cellStyle name="常规 2 3 8 2" xfId="1087"/>
    <cellStyle name="常规 2 3 8 3" xfId="1088"/>
    <cellStyle name="常规 2 3 8 4" xfId="1089"/>
    <cellStyle name="常规 2 3 8 5" xfId="1090"/>
    <cellStyle name="常规 2 3 8_2015年大中修表格" xfId="1091"/>
    <cellStyle name="常规 9 6 3 4" xfId="1092"/>
    <cellStyle name="常规 2 3 9" xfId="1093"/>
    <cellStyle name="常规 2 3 9 2" xfId="1094"/>
    <cellStyle name="常规 2 3 9 3" xfId="1095"/>
    <cellStyle name="常规 2 3 9 4" xfId="1096"/>
    <cellStyle name="常规 2 3 9 5" xfId="1097"/>
    <cellStyle name="常规 9 5 10 4" xfId="1098"/>
    <cellStyle name="常规 2 3 9_2015年大中修表格" xfId="1099"/>
    <cellStyle name="常规 2 3_2015年大中修表格" xfId="1100"/>
    <cellStyle name="常规 2 4" xfId="1101"/>
    <cellStyle name="常规 2 4 10" xfId="1102"/>
    <cellStyle name="常规 2 4 10 4" xfId="1103"/>
    <cellStyle name="常规 2 4 10 5" xfId="1104"/>
    <cellStyle name="常规 6 2" xfId="1105"/>
    <cellStyle name="常规 2 6 5 3" xfId="1106"/>
    <cellStyle name="常规 2 4 10_2015年大中修表格" xfId="1107"/>
    <cellStyle name="常规 2 4 11" xfId="1108"/>
    <cellStyle name="常规 2 4 12" xfId="1109"/>
    <cellStyle name="常规 2 4 13" xfId="1110"/>
    <cellStyle name="常规 2 4 14" xfId="1111"/>
    <cellStyle name="常规 2 4 5 5" xfId="1112"/>
    <cellStyle name="常规 2 4 2" xfId="1113"/>
    <cellStyle name="常规 2 4 2 2" xfId="1114"/>
    <cellStyle name="常规 2 4 2 3" xfId="1115"/>
    <cellStyle name="常规 2 4 2 4" xfId="1116"/>
    <cellStyle name="常规 2 4 2 5" xfId="1117"/>
    <cellStyle name="常规 2 4 2_2015年大中修表格" xfId="1118"/>
    <cellStyle name="常规 2 4 3" xfId="1119"/>
    <cellStyle name="常规 2 4 3 2" xfId="1120"/>
    <cellStyle name="常规 9 15_2015年大中修表格" xfId="1121"/>
    <cellStyle name="常规 2 4 3 3" xfId="1122"/>
    <cellStyle name="常规 2 4 3 4" xfId="1123"/>
    <cellStyle name="常规 2 4 3_2015年大中修表格" xfId="1124"/>
    <cellStyle name="常规 2 4 4" xfId="1125"/>
    <cellStyle name="常规 4 3 8_2015年大中修表格" xfId="1126"/>
    <cellStyle name="常规 2 4 4 2" xfId="1127"/>
    <cellStyle name="常规 2 4 4 3" xfId="1128"/>
    <cellStyle name="常规 2 4 4 4" xfId="1129"/>
    <cellStyle name="常规 2 4 4_2015年大中修表格" xfId="1130"/>
    <cellStyle name="常规 2 4 5" xfId="1131"/>
    <cellStyle name="常规 2 4 5 2" xfId="1132"/>
    <cellStyle name="常规 2 4 5 3" xfId="1133"/>
    <cellStyle name="常规 2 4 5 4" xfId="1134"/>
    <cellStyle name="常规 2 4 5_2015年大中修表格" xfId="1135"/>
    <cellStyle name="常规 2 4 6" xfId="1136"/>
    <cellStyle name="常规 2 4 6 2" xfId="1137"/>
    <cellStyle name="常规 2 4 6 3" xfId="1138"/>
    <cellStyle name="常规 2 4 6 4" xfId="1139"/>
    <cellStyle name="常规 2 5 2" xfId="1140"/>
    <cellStyle name="常规 2 4 6 5" xfId="1141"/>
    <cellStyle name="常规 3 6 4" xfId="1142"/>
    <cellStyle name="常规 2 4 6_2015年大中修表格" xfId="1143"/>
    <cellStyle name="常规 9 6 4 2" xfId="1144"/>
    <cellStyle name="常规 2 4 7" xfId="1145"/>
    <cellStyle name="常规 2 4 7 3" xfId="1146"/>
    <cellStyle name="好_邵阳-2014年大中修计划建议计划_2017年全省灾毁重建建议计划汇总(报厅）-海南院" xfId="1147"/>
    <cellStyle name="常规 2 4 7 4" xfId="1148"/>
    <cellStyle name="常规 2 6 2" xfId="1149"/>
    <cellStyle name="常规 2 4 7 5" xfId="1150"/>
    <cellStyle name="常规 2 4 7_2015年大中修表格" xfId="1151"/>
    <cellStyle name="常规 9 6 4 3" xfId="1152"/>
    <cellStyle name="常规 2 4 8" xfId="1153"/>
    <cellStyle name="常规 2 4 8 2" xfId="1154"/>
    <cellStyle name="常规 2 4 8 3" xfId="1155"/>
    <cellStyle name="常规 2 4 8 4" xfId="1156"/>
    <cellStyle name="常规 2 7 2" xfId="1157"/>
    <cellStyle name="常规 2 4 8 5" xfId="1158"/>
    <cellStyle name="常规 4 12 4" xfId="1159"/>
    <cellStyle name="常规 2 4 8_2015年大中修表格" xfId="1160"/>
    <cellStyle name="常规 2 4 9 2" xfId="1161"/>
    <cellStyle name="常规 2 4 9 3" xfId="1162"/>
    <cellStyle name="常规 2 4 9 4" xfId="1163"/>
    <cellStyle name="常规 2 8 2" xfId="1164"/>
    <cellStyle name="常规 2 4 9 5" xfId="1165"/>
    <cellStyle name="常规 4 6 8 2" xfId="1166"/>
    <cellStyle name="常规 2 4 9_2015年大中修表格" xfId="1167"/>
    <cellStyle name="常规 2 4_2015年大中修表格" xfId="1168"/>
    <cellStyle name="常规 3 6 5_2015年大中修表格" xfId="1169"/>
    <cellStyle name="常规 2 5" xfId="1170"/>
    <cellStyle name="常规 2 5 10" xfId="1171"/>
    <cellStyle name="常规 2 5 10 2" xfId="1172"/>
    <cellStyle name="常规 2 5 10 3" xfId="1173"/>
    <cellStyle name="常规 2 5 10 4" xfId="1174"/>
    <cellStyle name="常规 2 5 10 5" xfId="1175"/>
    <cellStyle name="常规 2 5 11" xfId="1176"/>
    <cellStyle name="常规 2 5 12" xfId="1177"/>
    <cellStyle name="常规 2 5 13" xfId="1178"/>
    <cellStyle name="常规 2 5 14" xfId="1179"/>
    <cellStyle name="常规 2 5 2 2" xfId="1180"/>
    <cellStyle name="常规 2 5 2 3" xfId="1181"/>
    <cellStyle name="常规 2 5 2 4" xfId="1182"/>
    <cellStyle name="常规 2 5 2 5" xfId="1183"/>
    <cellStyle name="常规 2 5 2_2015年大中修表格" xfId="1184"/>
    <cellStyle name="常规 2 5 3" xfId="1185"/>
    <cellStyle name="常规 2 5 3 2" xfId="1186"/>
    <cellStyle name="常规 2 5 3 3" xfId="1187"/>
    <cellStyle name="常规 2 5 3 4" xfId="1188"/>
    <cellStyle name="常规 3 2 2" xfId="1189"/>
    <cellStyle name="常规 2 5 3 5" xfId="1190"/>
    <cellStyle name="常规 2 5 3_2015年大中修表格" xfId="1191"/>
    <cellStyle name="常规 2 5 4" xfId="1192"/>
    <cellStyle name="常规 2 5 4 2" xfId="1193"/>
    <cellStyle name="常规 4 4 9_2015年大中修表格" xfId="1194"/>
    <cellStyle name="常规 2 5 4 3" xfId="1195"/>
    <cellStyle name="常规 2 5 4 4" xfId="1196"/>
    <cellStyle name="常规 3 3 2" xfId="1197"/>
    <cellStyle name="常规 2 5 4 5" xfId="1198"/>
    <cellStyle name="常规 2 5 5" xfId="1199"/>
    <cellStyle name="常规 2 5 5 2" xfId="1200"/>
    <cellStyle name="常规 2 5 5 3" xfId="1201"/>
    <cellStyle name="常规 2 5 5 4" xfId="1202"/>
    <cellStyle name="常规 3 4 2" xfId="1203"/>
    <cellStyle name="常规 2 5 5 5" xfId="1204"/>
    <cellStyle name="常规 2 5 5_2015年大中修表格" xfId="1205"/>
    <cellStyle name="常规 2 5 6" xfId="1206"/>
    <cellStyle name="常规 2 5 6 2" xfId="1207"/>
    <cellStyle name="常规 2 5 6 3" xfId="1208"/>
    <cellStyle name="常规 2 5 6 4" xfId="1209"/>
    <cellStyle name="常规 3 5 2" xfId="1210"/>
    <cellStyle name="常规 2 5 6 5" xfId="1211"/>
    <cellStyle name="常规 9 6 5 2" xfId="1212"/>
    <cellStyle name="常规 2 5 7" xfId="1213"/>
    <cellStyle name="常规 2 5 7 2" xfId="1214"/>
    <cellStyle name="常规 2 5 7 3" xfId="1215"/>
    <cellStyle name="常规 2 5 7 4" xfId="1216"/>
    <cellStyle name="常规 3 6 2" xfId="1217"/>
    <cellStyle name="常规 2 5 7 5" xfId="1218"/>
    <cellStyle name="常规 9 6 5 3" xfId="1219"/>
    <cellStyle name="常规 2 5 8" xfId="1220"/>
    <cellStyle name="常规 2 5 8 2" xfId="1221"/>
    <cellStyle name="常规 2 5 8 3" xfId="1222"/>
    <cellStyle name="好_株洲-2014年大中修目标建议计划（01.20上报）_2017年全省灾毁重建建议计划汇总(报厅）-海南院" xfId="1223"/>
    <cellStyle name="常规 2 5 8_2015年大中修表格" xfId="1224"/>
    <cellStyle name="常规 9 6 5 4" xfId="1225"/>
    <cellStyle name="常规 2 5 9" xfId="1226"/>
    <cellStyle name="常规 2 5 9 2" xfId="1227"/>
    <cellStyle name="常规 2 5 9 3" xfId="1228"/>
    <cellStyle name="常规 2 5 9 4" xfId="1229"/>
    <cellStyle name="常规 3 8 2" xfId="1230"/>
    <cellStyle name="常规 2 5 9 5" xfId="1231"/>
    <cellStyle name="常规 2 5 9_2015年大中修表格" xfId="1232"/>
    <cellStyle name="常规 2 6" xfId="1233"/>
    <cellStyle name="常规 2 6 10" xfId="1234"/>
    <cellStyle name="常规 2 6 10 2" xfId="1235"/>
    <cellStyle name="常规 2 6 10 3" xfId="1236"/>
    <cellStyle name="常规 2 6 10 4" xfId="1237"/>
    <cellStyle name="常规 2 6 10 5" xfId="1238"/>
    <cellStyle name="常规 9 3 4 2" xfId="1239"/>
    <cellStyle name="常规 2 6 10_2015年大中修表格" xfId="1240"/>
    <cellStyle name="常规 2 6 11" xfId="1241"/>
    <cellStyle name="常规 2 6 12" xfId="1242"/>
    <cellStyle name="常规 2 6 13" xfId="1243"/>
    <cellStyle name="常规 2 6 14" xfId="1244"/>
    <cellStyle name="好_张家界-2014年大中修明细表(正式上报)_2017年全省灾毁重建建议计划汇总(已初审）" xfId="1245"/>
    <cellStyle name="常规 2 6 2 2" xfId="1246"/>
    <cellStyle name="常规 3 3" xfId="1247"/>
    <cellStyle name="常规 2 6 2 4" xfId="1248"/>
    <cellStyle name="常规 3 5 10 2" xfId="1249"/>
    <cellStyle name="常规 3 4" xfId="1250"/>
    <cellStyle name="常规 2 6 2 5" xfId="1251"/>
    <cellStyle name="常规 2 6 2_2015年大中修表格" xfId="1252"/>
    <cellStyle name="常规 3 5 10" xfId="1253"/>
    <cellStyle name="常规 2 6 3 2" xfId="1254"/>
    <cellStyle name="常规 4 2" xfId="1255"/>
    <cellStyle name="常规 3 5 11" xfId="1256"/>
    <cellStyle name="常规 2 6 3 3" xfId="1257"/>
    <cellStyle name="常规 4 3" xfId="1258"/>
    <cellStyle name="常规 3 5 12" xfId="1259"/>
    <cellStyle name="常规 2 6 3 4" xfId="1260"/>
    <cellStyle name="常规 4 4" xfId="1261"/>
    <cellStyle name="常规 4 2 2" xfId="1262"/>
    <cellStyle name="常规 3 5 13" xfId="1263"/>
    <cellStyle name="常规 2 6 3 5" xfId="1264"/>
    <cellStyle name="常规 3 4 7 2" xfId="1265"/>
    <cellStyle name="常规 2 6 3_2015年大中修表格" xfId="1266"/>
    <cellStyle name="常规 2 6 4" xfId="1267"/>
    <cellStyle name="常规 2 6 4 2" xfId="1268"/>
    <cellStyle name="常规 5 2" xfId="1269"/>
    <cellStyle name="常规 2 6 4 3" xfId="1270"/>
    <cellStyle name="常规 5 3" xfId="1271"/>
    <cellStyle name="常规 2 6 4 4" xfId="1272"/>
    <cellStyle name="常规 5 4" xfId="1273"/>
    <cellStyle name="常规 4 3 2" xfId="1274"/>
    <cellStyle name="常规 2 6 4 5" xfId="1275"/>
    <cellStyle name="常规 2 6 4_2015年大中修表格" xfId="1276"/>
    <cellStyle name="常规 2 6 5" xfId="1277"/>
    <cellStyle name="常规 2 6 5 2" xfId="1278"/>
    <cellStyle name="常规 6 3" xfId="1279"/>
    <cellStyle name="常规 2 6 5 4" xfId="1280"/>
    <cellStyle name="常规 9 4 2 3" xfId="1281"/>
    <cellStyle name="常规 2 6 5_2015年大中修表格" xfId="1282"/>
    <cellStyle name="常规 2 6 6" xfId="1283"/>
    <cellStyle name="常规 2 6 6 2" xfId="1284"/>
    <cellStyle name="常规 7 3" xfId="1285"/>
    <cellStyle name="常规 2 6 6 4" xfId="1286"/>
    <cellStyle name="常规 7 4" xfId="1287"/>
    <cellStyle name="常规 4 5 2" xfId="1288"/>
    <cellStyle name="常规 4 2 3 2" xfId="1289"/>
    <cellStyle name="常规 2 6 6 5" xfId="1290"/>
    <cellStyle name="常规 2 6 6_2015年大中修表格" xfId="1291"/>
    <cellStyle name="常规 9 6 6 2" xfId="1292"/>
    <cellStyle name="常规 2 6 7" xfId="1293"/>
    <cellStyle name="常规 2 6 7 2" xfId="1294"/>
    <cellStyle name="常规 8 2" xfId="1295"/>
    <cellStyle name="常规 2 6 7 3" xfId="1296"/>
    <cellStyle name="常规 8 3" xfId="1297"/>
    <cellStyle name="常规 2 6 7 4" xfId="1298"/>
    <cellStyle name="常规 2 6 7_2015年大中修表格" xfId="1299"/>
    <cellStyle name="常规 9 3" xfId="1300"/>
    <cellStyle name="常规 3 6 12" xfId="1301"/>
    <cellStyle name="常规 2 6 8 4" xfId="1302"/>
    <cellStyle name="常规 9 4" xfId="1303"/>
    <cellStyle name="常规 4 7 2" xfId="1304"/>
    <cellStyle name="常规 4 2 5 2" xfId="1305"/>
    <cellStyle name="常规 3 6 13" xfId="1306"/>
    <cellStyle name="常规 2 6 8 5" xfId="1307"/>
    <cellStyle name="常规 2 6 8_2015年大中修表格" xfId="1308"/>
    <cellStyle name="常规 2 6 9 4" xfId="1309"/>
    <cellStyle name="常规 4 8 2" xfId="1310"/>
    <cellStyle name="常规 4 2 6 2" xfId="1311"/>
    <cellStyle name="常规 2 6 9 5" xfId="1312"/>
    <cellStyle name="常规 2 6_2015年大中修表格" xfId="1313"/>
    <cellStyle name="常规 2 7" xfId="1314"/>
    <cellStyle name="常规 2 7 3" xfId="1315"/>
    <cellStyle name="常规 2 7 4" xfId="1316"/>
    <cellStyle name="常规 2 7 5" xfId="1317"/>
    <cellStyle name="常规 2 7_2015年大中修表格" xfId="1318"/>
    <cellStyle name="输入 2" xfId="1319"/>
    <cellStyle name="常规 2 8" xfId="1320"/>
    <cellStyle name="常规 4 4 10" xfId="1321"/>
    <cellStyle name="常规 2 8 3" xfId="1322"/>
    <cellStyle name="常规 4 4 11" xfId="1323"/>
    <cellStyle name="常规 2 8 4" xfId="1324"/>
    <cellStyle name="常规 4 4 12" xfId="1325"/>
    <cellStyle name="常规 2 8 5" xfId="1326"/>
    <cellStyle name="常规 2 8_2015年大中修表格" xfId="1327"/>
    <cellStyle name="输入 3" xfId="1328"/>
    <cellStyle name="常规 2 9" xfId="1329"/>
    <cellStyle name="常规 2 9 2" xfId="1330"/>
    <cellStyle name="好_2016年灾毁重建建议计划明细表--上报（长沙）_2017年全省灾毁重建建议计划汇总(已初审）" xfId="1331"/>
    <cellStyle name="常规 9 8_2015年大中修表格" xfId="1332"/>
    <cellStyle name="常规 2 9 3" xfId="1333"/>
    <cellStyle name="常规 2 9 4" xfId="1334"/>
    <cellStyle name="常规 2 9 5" xfId="1335"/>
    <cellStyle name="常规 2 9_2015年大中修表格" xfId="1336"/>
    <cellStyle name="常规 4 5 10 5" xfId="1337"/>
    <cellStyle name="常规 25" xfId="1338"/>
    <cellStyle name="常规 26" xfId="1339"/>
    <cellStyle name="常规 27" xfId="1340"/>
    <cellStyle name="常规 28" xfId="1341"/>
    <cellStyle name="常规 3" xfId="1342"/>
    <cellStyle name="常规 3 10 2" xfId="1343"/>
    <cellStyle name="常规 3 10 3" xfId="1344"/>
    <cellStyle name="常规 3 10 4" xfId="1345"/>
    <cellStyle name="常规 3 10 5" xfId="1346"/>
    <cellStyle name="常规 3 10_2015年大中修表格" xfId="1347"/>
    <cellStyle name="常规 3 11" xfId="1348"/>
    <cellStyle name="常规 3 11 2" xfId="1349"/>
    <cellStyle name="常规 3 11 3" xfId="1350"/>
    <cellStyle name="常规 3 11 4" xfId="1351"/>
    <cellStyle name="常规 3 11 5" xfId="1352"/>
    <cellStyle name="常规 3 11_2015年大中修表格" xfId="1353"/>
    <cellStyle name="常规 3 12" xfId="1354"/>
    <cellStyle name="常规 3 12 2" xfId="1355"/>
    <cellStyle name="常规 3 12 3" xfId="1356"/>
    <cellStyle name="常规 3 12 4" xfId="1357"/>
    <cellStyle name="常规 3 12 5" xfId="1358"/>
    <cellStyle name="常规 3 12_2015年大中修表格" xfId="1359"/>
    <cellStyle name="常规 3 13" xfId="1360"/>
    <cellStyle name="常规 3 13 2" xfId="1361"/>
    <cellStyle name="常规 3 13 3" xfId="1362"/>
    <cellStyle name="常规 4 3_2015年大中修表格" xfId="1363"/>
    <cellStyle name="常规 3 13 5" xfId="1364"/>
    <cellStyle name="常规 3 13_2015年大中修表格" xfId="1365"/>
    <cellStyle name="常规 3 14" xfId="1366"/>
    <cellStyle name="常规 3 14 2" xfId="1367"/>
    <cellStyle name="常规 3 14 3" xfId="1368"/>
    <cellStyle name="常规 3 14 4" xfId="1369"/>
    <cellStyle name="常规 9 4 7_2015年大中修表格" xfId="1370"/>
    <cellStyle name="常规 3 14 5" xfId="1371"/>
    <cellStyle name="常规 3 14_2013年大中修明细表（修改永定段）" xfId="1372"/>
    <cellStyle name="常规 3 20" xfId="1373"/>
    <cellStyle name="常规 3 15" xfId="1374"/>
    <cellStyle name="常规 3 15 2" xfId="1375"/>
    <cellStyle name="常规 3 15 4" xfId="1376"/>
    <cellStyle name="常规 3 15 5" xfId="1377"/>
    <cellStyle name="常规 3 15_2015年大中修表格" xfId="1378"/>
    <cellStyle name="常规 3 21" xfId="1379"/>
    <cellStyle name="常规 3 16" xfId="1380"/>
    <cellStyle name="常规 3 22" xfId="1381"/>
    <cellStyle name="常规 3 17" xfId="1382"/>
    <cellStyle name="常规 3 23" xfId="1383"/>
    <cellStyle name="常规 3 18" xfId="1384"/>
    <cellStyle name="常规 3 24" xfId="1385"/>
    <cellStyle name="常规 3 19" xfId="1386"/>
    <cellStyle name="常规 3 2 10" xfId="1387"/>
    <cellStyle name="常规 3 2 10 2" xfId="1388"/>
    <cellStyle name="常规 3 2 10 3" xfId="1389"/>
    <cellStyle name="常规 3 2 10 4" xfId="1390"/>
    <cellStyle name="常规 3 2 10 5" xfId="1391"/>
    <cellStyle name="常规 3 6 10 5" xfId="1392"/>
    <cellStyle name="常规 3 2 10_2015年大中修表格" xfId="1393"/>
    <cellStyle name="常规 3 2 11" xfId="1394"/>
    <cellStyle name="常规 3 2 12" xfId="1395"/>
    <cellStyle name="常规 3 2 13" xfId="1396"/>
    <cellStyle name="常规 9 4 8_2015年大中修表格" xfId="1397"/>
    <cellStyle name="常规 3 2 14" xfId="1398"/>
    <cellStyle name="常规 3 2 2 2" xfId="1399"/>
    <cellStyle name="常规 3 2 2_2015年大中修表格" xfId="1400"/>
    <cellStyle name="常规 3 2 3" xfId="1401"/>
    <cellStyle name="常规 9 5 7_2015年大中修表格" xfId="1402"/>
    <cellStyle name="常规 3 2 3 2" xfId="1403"/>
    <cellStyle name="常规 3 2 8 4" xfId="1404"/>
    <cellStyle name="常规 3 2 3_2015年大中修表格" xfId="1405"/>
    <cellStyle name="常规 3 2 4" xfId="1406"/>
    <cellStyle name="常规 3 2 4 2" xfId="1407"/>
    <cellStyle name="常规 3 2 5 2" xfId="1408"/>
    <cellStyle name="常规 9 2 3 5" xfId="1409"/>
    <cellStyle name="常规 3 2 5_2015年大中修表格" xfId="1410"/>
    <cellStyle name="常规 3 2 6 2" xfId="1411"/>
    <cellStyle name="常规 3 2 6_2015年大中修表格" xfId="1412"/>
    <cellStyle name="常规 3 2 7" xfId="1413"/>
    <cellStyle name="常规 3 2 7 2" xfId="1414"/>
    <cellStyle name="常规 3 2 7 3" xfId="1415"/>
    <cellStyle name="常规 3 2 7 4" xfId="1416"/>
    <cellStyle name="常规 3 2 7 5" xfId="1417"/>
    <cellStyle name="常规 3 2 7_2015年大中修表格" xfId="1418"/>
    <cellStyle name="常规 3 2 8" xfId="1419"/>
    <cellStyle name="常规 3 2 8 2" xfId="1420"/>
    <cellStyle name="常规 3 2 8 3" xfId="1421"/>
    <cellStyle name="常规 3 2 8 5" xfId="1422"/>
    <cellStyle name="常规 3 2 8_2015年大中修表格" xfId="1423"/>
    <cellStyle name="常规 3 2 9" xfId="1424"/>
    <cellStyle name="常规 3 2 9 2" xfId="1425"/>
    <cellStyle name="常规 3 2 9 3" xfId="1426"/>
    <cellStyle name="常规 3 2 9 4" xfId="1427"/>
    <cellStyle name="常规 3 2 9 5" xfId="1428"/>
    <cellStyle name="常规 3 6 2 4" xfId="1429"/>
    <cellStyle name="常规 3 2 9_2015年大中修表格" xfId="1430"/>
    <cellStyle name="常规 9 10" xfId="1431"/>
    <cellStyle name="常规 3 6 4 5" xfId="1432"/>
    <cellStyle name="常规 3 2_2015年大中修表格" xfId="1433"/>
    <cellStyle name="常规 3 25" xfId="1434"/>
    <cellStyle name="常规 3 26" xfId="1435"/>
    <cellStyle name="常规 9 6 4_2015年大中修表格" xfId="1436"/>
    <cellStyle name="常规 3 27" xfId="1437"/>
    <cellStyle name="常规 3 3 10" xfId="1438"/>
    <cellStyle name="常规 3 3 10 2" xfId="1439"/>
    <cellStyle name="常规 3 3 10 3" xfId="1440"/>
    <cellStyle name="常规 3 3 10 4" xfId="1441"/>
    <cellStyle name="常规 3 3 10_2015年大中修表格" xfId="1442"/>
    <cellStyle name="常规 3 3 11" xfId="1443"/>
    <cellStyle name="常规 3 3 12" xfId="1444"/>
    <cellStyle name="常规 3 3 13" xfId="1445"/>
    <cellStyle name="常规 3 3 14" xfId="1446"/>
    <cellStyle name="常规 3 3 2 5" xfId="1447"/>
    <cellStyle name="常规 3 3 2_2015年大中修表格" xfId="1448"/>
    <cellStyle name="常规 3 3 3" xfId="1449"/>
    <cellStyle name="常规 3 3 3 2" xfId="1450"/>
    <cellStyle name="常规 9 6 8_2015年大中修表格" xfId="1451"/>
    <cellStyle name="常规 3 3 3 3" xfId="1452"/>
    <cellStyle name="常规 3 3 3 4" xfId="1453"/>
    <cellStyle name="常规 3 3 3 5" xfId="1454"/>
    <cellStyle name="常规 3 3 3_2015年大中修表格" xfId="1455"/>
    <cellStyle name="常规 3 3 4" xfId="1456"/>
    <cellStyle name="常规 3 3 4 2" xfId="1457"/>
    <cellStyle name="常规 3 3 4 3" xfId="1458"/>
    <cellStyle name="常规 3 3 4 4" xfId="1459"/>
    <cellStyle name="常规 3 3 4 5" xfId="1460"/>
    <cellStyle name="常规 3 3 8 5" xfId="1461"/>
    <cellStyle name="常规 3 3 4_2015年大中修表格" xfId="1462"/>
    <cellStyle name="常规 3 3 5 2" xfId="1463"/>
    <cellStyle name="常规 3 3 5 3" xfId="1464"/>
    <cellStyle name="常规 3 3 5 4" xfId="1465"/>
    <cellStyle name="常规 3 3 5 5" xfId="1466"/>
    <cellStyle name="常规 3 3 5_2015年大中修表格" xfId="1467"/>
    <cellStyle name="常规 3 3 6 2" xfId="1468"/>
    <cellStyle name="常规 3 3 6 3" xfId="1469"/>
    <cellStyle name="常规 3 3 6 4" xfId="1470"/>
    <cellStyle name="常规 3 3 6 5" xfId="1471"/>
    <cellStyle name="常规 3 3 6_2015年大中修表格" xfId="1472"/>
    <cellStyle name="常规 3 3 7" xfId="1473"/>
    <cellStyle name="常规 3 3 7 2" xfId="1474"/>
    <cellStyle name="常规 3 3 7 3" xfId="1475"/>
    <cellStyle name="常规 3 3 7 4" xfId="1476"/>
    <cellStyle name="常规 3 3 7 5" xfId="1477"/>
    <cellStyle name="常规 3 3 7_2015年大中修表格" xfId="1478"/>
    <cellStyle name="常规 3 3 8" xfId="1479"/>
    <cellStyle name="常规 3 3 8 2" xfId="1480"/>
    <cellStyle name="常规 3 3 8 3" xfId="1481"/>
    <cellStyle name="常规 3 3 8 4" xfId="1482"/>
    <cellStyle name="常规 3 3 8_2015年大中修表格" xfId="1483"/>
    <cellStyle name="常规 3 3 9" xfId="1484"/>
    <cellStyle name="常规 3 3 9 2" xfId="1485"/>
    <cellStyle name="常规 3 3 9 3" xfId="1486"/>
    <cellStyle name="常规 3 3 9 4" xfId="1487"/>
    <cellStyle name="常规 3 3 9 5" xfId="1488"/>
    <cellStyle name="好_怀化-2014年干线公路大中修建议计划 - 不含灾毁（完美版）_2017年全省灾毁重建建议大中修计划汇总(9.9）-jhc" xfId="1489"/>
    <cellStyle name="常规 3 3 9_2015年大中修表格" xfId="1490"/>
    <cellStyle name="常规 3 3_2015年大中修表格" xfId="1491"/>
    <cellStyle name="常规 3 4 10" xfId="1492"/>
    <cellStyle name="常规 3 4 10 2" xfId="1493"/>
    <cellStyle name="常规 3 4 10 3" xfId="1494"/>
    <cellStyle name="常规 3 4 10 4" xfId="1495"/>
    <cellStyle name="常规 3 4 10 5" xfId="1496"/>
    <cellStyle name="常规 3 4 10_2015年大中修表格" xfId="1497"/>
    <cellStyle name="常规 9 3 4_2015年大中修表格" xfId="1498"/>
    <cellStyle name="常规 3 4 11" xfId="1499"/>
    <cellStyle name="常规 3 4 12" xfId="1500"/>
    <cellStyle name="常规 3 4 13" xfId="1501"/>
    <cellStyle name="常规 3 4 14" xfId="1502"/>
    <cellStyle name="常规 3 4 2 2" xfId="1503"/>
    <cellStyle name="常规 3 4 2 3" xfId="1504"/>
    <cellStyle name="常规 4 5 3_2015年大中修表格" xfId="1505"/>
    <cellStyle name="常规 3 4 2 4" xfId="1506"/>
    <cellStyle name="常规 3 4 2 5" xfId="1507"/>
    <cellStyle name="常规 3 4 3 3" xfId="1508"/>
    <cellStyle name="常规 3 4 3 4" xfId="1509"/>
    <cellStyle name="常规 3 4 3 5" xfId="1510"/>
    <cellStyle name="常规 3 4 3_2015年大中修表格" xfId="1511"/>
    <cellStyle name="常规 3 4 4" xfId="1512"/>
    <cellStyle name="常规 3 4 4 3" xfId="1513"/>
    <cellStyle name="常规 3 4 4 4" xfId="1514"/>
    <cellStyle name="常规 3 4 4 5" xfId="1515"/>
    <cellStyle name="常规 3 4 5 2" xfId="1516"/>
    <cellStyle name="常规 3 4 5 3" xfId="1517"/>
    <cellStyle name="常规 3 4 5 4" xfId="1518"/>
    <cellStyle name="常规 3 4 5 5" xfId="1519"/>
    <cellStyle name="常规 3 4 6 2" xfId="1520"/>
    <cellStyle name="常规 3 4 6 3" xfId="1521"/>
    <cellStyle name="常规 3 4 6 4" xfId="1522"/>
    <cellStyle name="常规 3 4 6 5" xfId="1523"/>
    <cellStyle name="常规 3 4 6_2015年大中修表格" xfId="1524"/>
    <cellStyle name="常规 3 4 7" xfId="1525"/>
    <cellStyle name="常规 3 4 7 3" xfId="1526"/>
    <cellStyle name="常规 3 4 7 4" xfId="1527"/>
    <cellStyle name="常规 3 4 7 5" xfId="1528"/>
    <cellStyle name="常规 3 4 7_2015年大中修表格" xfId="1529"/>
    <cellStyle name="常规 3 4 8" xfId="1530"/>
    <cellStyle name="常规 3 4 8 2" xfId="1531"/>
    <cellStyle name="常规 3 4 8 3" xfId="1532"/>
    <cellStyle name="常规 3 4 8 4" xfId="1533"/>
    <cellStyle name="常规 3 4 8 5" xfId="1534"/>
    <cellStyle name="常规 3 4 8_2015年大中修表格" xfId="1535"/>
    <cellStyle name="常规 3 4 9" xfId="1536"/>
    <cellStyle name="常规 3 4 9 2" xfId="1537"/>
    <cellStyle name="常规 3 4 9 3" xfId="1538"/>
    <cellStyle name="常规 3 4 9 4" xfId="1539"/>
    <cellStyle name="常规 3 4 9 5" xfId="1540"/>
    <cellStyle name="常规 3 4 9_2015年大中修表格" xfId="1541"/>
    <cellStyle name="常规 3 5 10 3" xfId="1542"/>
    <cellStyle name="常规 3 5" xfId="1543"/>
    <cellStyle name="常规 3 6" xfId="1544"/>
    <cellStyle name="常规 3 5 10 4" xfId="1545"/>
    <cellStyle name="常规 3 7" xfId="1546"/>
    <cellStyle name="常规 3 5 10 5" xfId="1547"/>
    <cellStyle name="常规 3 5 10_2015年大中修表格" xfId="1548"/>
    <cellStyle name="常规 4 5" xfId="1549"/>
    <cellStyle name="常规 4 2 3" xfId="1550"/>
    <cellStyle name="常规 3 5 14" xfId="1551"/>
    <cellStyle name="常规 4 6 4_2015年大中修表格" xfId="1552"/>
    <cellStyle name="常规 3 5 2 5" xfId="1553"/>
    <cellStyle name="常规 3 5 2_2015年大中修表格" xfId="1554"/>
    <cellStyle name="常规 3 5 3" xfId="1555"/>
    <cellStyle name="常规 3 5 3 2" xfId="1556"/>
    <cellStyle name="常规 3 5 3 3" xfId="1557"/>
    <cellStyle name="常规 3 5 3 4" xfId="1558"/>
    <cellStyle name="常规 3 5 3 5" xfId="1559"/>
    <cellStyle name="常规 3 5 3_2015年大中修表格" xfId="1560"/>
    <cellStyle name="常规 3 5 4" xfId="1561"/>
    <cellStyle name="常规 3 5 4 2" xfId="1562"/>
    <cellStyle name="常规 3 5 4 3" xfId="1563"/>
    <cellStyle name="常规 3 5 4 4" xfId="1564"/>
    <cellStyle name="常规 4 10" xfId="1565"/>
    <cellStyle name="常规 3 5 4 5" xfId="1566"/>
    <cellStyle name="常规 3 5 4_2015年大中修表格" xfId="1567"/>
    <cellStyle name="常规 3 5 5 2" xfId="1568"/>
    <cellStyle name="常规 3 5 5 3" xfId="1569"/>
    <cellStyle name="常规 9 2 5_2015年大中修表格" xfId="1570"/>
    <cellStyle name="常规 3 5 5 4" xfId="1571"/>
    <cellStyle name="常规 3 5 5 5" xfId="1572"/>
    <cellStyle name="常规 9 2 7" xfId="1573"/>
    <cellStyle name="常规 3 5 5_2015年大中修表格" xfId="1574"/>
    <cellStyle name="常规 3 5 6_2015年大中修表格" xfId="1575"/>
    <cellStyle name="常规 3 5 7 5" xfId="1576"/>
    <cellStyle name="常规 3 5 7_2015年大中修表格" xfId="1577"/>
    <cellStyle name="常规 3 5 8" xfId="1578"/>
    <cellStyle name="常规 3 5 8 2" xfId="1579"/>
    <cellStyle name="常规 3 5 8 3" xfId="1580"/>
    <cellStyle name="常规 3 5 8 5" xfId="1581"/>
    <cellStyle name="常规 9 13 4" xfId="1582"/>
    <cellStyle name="常规 3 5 8_2015年大中修表格" xfId="1583"/>
    <cellStyle name="常规 3 5 9" xfId="1584"/>
    <cellStyle name="常规 3 5 9 2" xfId="1585"/>
    <cellStyle name="常规 3 5 9 3" xfId="1586"/>
    <cellStyle name="常规 3 5 9 4" xfId="1587"/>
    <cellStyle name="常规 5 10" xfId="1588"/>
    <cellStyle name="常规 3 5 9 5" xfId="1589"/>
    <cellStyle name="常规 6" xfId="1590"/>
    <cellStyle name="常规 3 5 9_2015年大中修表格" xfId="1591"/>
    <cellStyle name="常规 3 6 10 2" xfId="1592"/>
    <cellStyle name="常规 3 6 10 3" xfId="1593"/>
    <cellStyle name="常规 3 6 10 4" xfId="1594"/>
    <cellStyle name="常规 3 6 10_2015年大中修表格" xfId="1595"/>
    <cellStyle name="常规 9 5" xfId="1596"/>
    <cellStyle name="常规 4 7 3" xfId="1597"/>
    <cellStyle name="常规 4 2 5 3" xfId="1598"/>
    <cellStyle name="常规 3 6 14" xfId="1599"/>
    <cellStyle name="常规 3 6 2 2" xfId="1600"/>
    <cellStyle name="常规 3 6 2 3" xfId="1601"/>
    <cellStyle name="常规 3 6 2 5" xfId="1602"/>
    <cellStyle name="常规 3 6 2_2015年大中修表格" xfId="1603"/>
    <cellStyle name="常规 3 6 3" xfId="1604"/>
    <cellStyle name="常规 3 6 3 2" xfId="1605"/>
    <cellStyle name="常规 3 6 3 3" xfId="1606"/>
    <cellStyle name="常规 3 6 3 4" xfId="1607"/>
    <cellStyle name="常规 3 6 3 5" xfId="1608"/>
    <cellStyle name="常规 3 6 3_2015年大中修表格" xfId="1609"/>
    <cellStyle name="常规 3 6 4 2" xfId="1610"/>
    <cellStyle name="常规 3 6 4 3" xfId="1611"/>
    <cellStyle name="常规 3 6 4 4" xfId="1612"/>
    <cellStyle name="常规 3 6 4_2015年大中修表格" xfId="1613"/>
    <cellStyle name="常规 3 6 5" xfId="1614"/>
    <cellStyle name="常规 3 6 5 2" xfId="1615"/>
    <cellStyle name="常规 3 6 5 3" xfId="1616"/>
    <cellStyle name="常规 3 6 5 4" xfId="1617"/>
    <cellStyle name="常规 9 3 6_2015年大中修表格" xfId="1618"/>
    <cellStyle name="常规 5 2 2 2" xfId="1619"/>
    <cellStyle name="常规 3 6 5 5" xfId="1620"/>
    <cellStyle name="常规 3 6 6" xfId="1621"/>
    <cellStyle name="常规 3 6 6 2" xfId="1622"/>
    <cellStyle name="好_2016年灾毁重建建议计划明细表--上报（长沙）_5亿元灾毁2016 （初审，2016年置换11.28）" xfId="1623"/>
    <cellStyle name="常规 3 6 6 5" xfId="1624"/>
    <cellStyle name="常规 3 6 6_2015年大中修表格" xfId="1625"/>
    <cellStyle name="常规 3 6 7" xfId="1626"/>
    <cellStyle name="常规 3 6 7 2" xfId="1627"/>
    <cellStyle name="常规 3 6 7 3" xfId="1628"/>
    <cellStyle name="常规 3 6 7 4" xfId="1629"/>
    <cellStyle name="常规 3 6 7 5" xfId="1630"/>
    <cellStyle name="常规 3 6 7_2015年大中修表格" xfId="1631"/>
    <cellStyle name="常规 3 6 8" xfId="1632"/>
    <cellStyle name="常规 3 6 8 2" xfId="1633"/>
    <cellStyle name="常规 3 6 8 3" xfId="1634"/>
    <cellStyle name="常规 3 6 8 4" xfId="1635"/>
    <cellStyle name="常规 3 6 8 5" xfId="1636"/>
    <cellStyle name="常规 3 6 8_2015年大中修表格" xfId="1637"/>
    <cellStyle name="常规 3 6 9" xfId="1638"/>
    <cellStyle name="常规 3 6 9 2" xfId="1639"/>
    <cellStyle name="常规 3 6 9 3" xfId="1640"/>
    <cellStyle name="常规 3 6 9 4" xfId="1641"/>
    <cellStyle name="常规 3 6 9 5" xfId="1642"/>
    <cellStyle name="常规 3 6 9_2015年大中修表格" xfId="1643"/>
    <cellStyle name="常规 3 6_2015年大中修表格" xfId="1644"/>
    <cellStyle name="常规 3 7_2015年大中修表格" xfId="1645"/>
    <cellStyle name="常规 3 8" xfId="1646"/>
    <cellStyle name="常规 3 8 3" xfId="1647"/>
    <cellStyle name="常规 3 8 4" xfId="1648"/>
    <cellStyle name="常规 3 8 5" xfId="1649"/>
    <cellStyle name="好_2014年大中修计划建议计划(排）_2017年全省灾毁重建建议计划汇总(已初审）" xfId="1650"/>
    <cellStyle name="常规 4 4 7_2015年大中修表格" xfId="1651"/>
    <cellStyle name="常规 3 9" xfId="1652"/>
    <cellStyle name="常规 3 9 2" xfId="1653"/>
    <cellStyle name="常规 3 9 3" xfId="1654"/>
    <cellStyle name="常规 3 9 5" xfId="1655"/>
    <cellStyle name="警告文本 2" xfId="1656"/>
    <cellStyle name="常规 4 4 3 2" xfId="1657"/>
    <cellStyle name="常规 3 9_2015年大中修表格" xfId="1658"/>
    <cellStyle name="常规 3_2015年大中修表格" xfId="1659"/>
    <cellStyle name="常规 37" xfId="1660"/>
    <cellStyle name="常规 4 10 3" xfId="1661"/>
    <cellStyle name="常规 4 10 4" xfId="1662"/>
    <cellStyle name="常规 4 10 5" xfId="1663"/>
    <cellStyle name="常规 4 10_2015年大中修表格" xfId="1664"/>
    <cellStyle name="常规 4 11" xfId="1665"/>
    <cellStyle name="常规 4 11 3" xfId="1666"/>
    <cellStyle name="常规 4 11 4" xfId="1667"/>
    <cellStyle name="常规 4 11 5" xfId="1668"/>
    <cellStyle name="常规 4 11_2015年大中修表格" xfId="1669"/>
    <cellStyle name="常规 4 12" xfId="1670"/>
    <cellStyle name="常规 4 12 3" xfId="1671"/>
    <cellStyle name="常规 4 12 5" xfId="1672"/>
    <cellStyle name="常规 4 12_2015年大中修表格" xfId="1673"/>
    <cellStyle name="常规 4 13" xfId="1674"/>
    <cellStyle name="常规 4 13 3" xfId="1675"/>
    <cellStyle name="常规 4 13 4" xfId="1676"/>
    <cellStyle name="常规 4 13 5" xfId="1677"/>
    <cellStyle name="常规 4 13_2015年大中修表格" xfId="1678"/>
    <cellStyle name="常规 4 14" xfId="1679"/>
    <cellStyle name="常规 4 2 10_2015年大中修表格" xfId="1680"/>
    <cellStyle name="常规 4 14 3" xfId="1681"/>
    <cellStyle name="常规 4 14 4" xfId="1682"/>
    <cellStyle name="常规 4 14 5" xfId="1683"/>
    <cellStyle name="常规 4 14_2013年大中修明细表（修改永定段）" xfId="1684"/>
    <cellStyle name="常规 4 20" xfId="1685"/>
    <cellStyle name="常规 4 15" xfId="1686"/>
    <cellStyle name="常规 4 15 3" xfId="1687"/>
    <cellStyle name="常规 4 15 4" xfId="1688"/>
    <cellStyle name="常规 4 15 5" xfId="1689"/>
    <cellStyle name="常规 4 15_2015年大中修表格" xfId="1690"/>
    <cellStyle name="常规 4 21" xfId="1691"/>
    <cellStyle name="常规 4 16" xfId="1692"/>
    <cellStyle name="常规 4 22" xfId="1693"/>
    <cellStyle name="常规 4 17" xfId="1694"/>
    <cellStyle name="常规 4 23" xfId="1695"/>
    <cellStyle name="常规 4 18" xfId="1696"/>
    <cellStyle name="常规 4 24" xfId="1697"/>
    <cellStyle name="常规 4 19" xfId="1698"/>
    <cellStyle name="常规 4 25" xfId="1699"/>
    <cellStyle name="常规 4 2 10" xfId="1700"/>
    <cellStyle name="常规 4 2 10 2" xfId="1701"/>
    <cellStyle name="常规 4 2 10 3" xfId="1702"/>
    <cellStyle name="常规 4 2 10 4" xfId="1703"/>
    <cellStyle name="常规 4 2 10 5" xfId="1704"/>
    <cellStyle name="常规 4 26" xfId="1705"/>
    <cellStyle name="常规 4 2 11" xfId="1706"/>
    <cellStyle name="常规 4 27" xfId="1707"/>
    <cellStyle name="常规 4 2 12" xfId="1708"/>
    <cellStyle name="常规 4 2 13" xfId="1709"/>
    <cellStyle name="常规 4 2 14" xfId="1710"/>
    <cellStyle name="常规 4 4 4" xfId="1711"/>
    <cellStyle name="常规 4 2 2 4" xfId="1712"/>
    <cellStyle name="常规 4 4 5" xfId="1713"/>
    <cellStyle name="常规 4 2 2 5" xfId="1714"/>
    <cellStyle name="常规 4 4_2015年大中修表格" xfId="1715"/>
    <cellStyle name="常规 4 2 2_2015年大中修表格" xfId="1716"/>
    <cellStyle name="常规 7 5" xfId="1717"/>
    <cellStyle name="常规 4 5 3" xfId="1718"/>
    <cellStyle name="常规 4 2 3 3" xfId="1719"/>
    <cellStyle name="常规 7 6" xfId="1720"/>
    <cellStyle name="常规 4 5 4" xfId="1721"/>
    <cellStyle name="常规 4 2 3 4" xfId="1722"/>
    <cellStyle name="常规 7 7" xfId="1723"/>
    <cellStyle name="常规 4 5 5" xfId="1724"/>
    <cellStyle name="常规 4 2 3 5" xfId="1725"/>
    <cellStyle name="常规 4 5_2015年大中修表格" xfId="1726"/>
    <cellStyle name="常规 4 2 3_2015年大中修表格" xfId="1727"/>
    <cellStyle name="常规 4 6" xfId="1728"/>
    <cellStyle name="常规 4 2 4" xfId="1729"/>
    <cellStyle name="常规 8 5" xfId="1730"/>
    <cellStyle name="常规 4 6 3" xfId="1731"/>
    <cellStyle name="常规 4 2 4 3" xfId="1732"/>
    <cellStyle name="常规 8 6" xfId="1733"/>
    <cellStyle name="常规 4 6 4" xfId="1734"/>
    <cellStyle name="常规 4 2 4 4" xfId="1735"/>
    <cellStyle name="常规 4 6_2015年大中修表格" xfId="1736"/>
    <cellStyle name="常规 4 2 4_2015年大中修表格" xfId="1737"/>
    <cellStyle name="常规 9 6" xfId="1738"/>
    <cellStyle name="常规 4 7 4" xfId="1739"/>
    <cellStyle name="常规 4 2 5 4" xfId="1740"/>
    <cellStyle name="常规 9 7" xfId="1741"/>
    <cellStyle name="常规 4 7 5" xfId="1742"/>
    <cellStyle name="常规 4 2 5 5" xfId="1743"/>
    <cellStyle name="常规 4 7_2015年大中修表格" xfId="1744"/>
    <cellStyle name="常规 4 2 5_2015年大中修表格" xfId="1745"/>
    <cellStyle name="常规 4 8" xfId="1746"/>
    <cellStyle name="常规 4 2 6" xfId="1747"/>
    <cellStyle name="常规 4 8 3" xfId="1748"/>
    <cellStyle name="常规 4 2 6 3" xfId="1749"/>
    <cellStyle name="常规 4 8 4" xfId="1750"/>
    <cellStyle name="常规 4 2 6 4" xfId="1751"/>
    <cellStyle name="常规 4 8 5" xfId="1752"/>
    <cellStyle name="常规 4 2 6 5" xfId="1753"/>
    <cellStyle name="好_株洲-2014年大中修目标建议计划（01.20上报）_2017年全省灾毁重建建议计划汇总(已初审）" xfId="1754"/>
    <cellStyle name="常规 4 8_2015年大中修表格" xfId="1755"/>
    <cellStyle name="常规 4 2 6_2015年大中修表格" xfId="1756"/>
    <cellStyle name="常规 4 9" xfId="1757"/>
    <cellStyle name="常规 4 2 7" xfId="1758"/>
    <cellStyle name="好_2014年大中修计划建议计划(排）_2017年全省灾毁重建建议计划汇总(报厅）-海南院" xfId="1759"/>
    <cellStyle name="常规 4 9 2" xfId="1760"/>
    <cellStyle name="常规 4 2 7 2" xfId="1761"/>
    <cellStyle name="常规 4 9 3" xfId="1762"/>
    <cellStyle name="常规 4 2 7 3" xfId="1763"/>
    <cellStyle name="常规 4 9 4" xfId="1764"/>
    <cellStyle name="常规 4 2 7 4" xfId="1765"/>
    <cellStyle name="常规 4 9 5" xfId="1766"/>
    <cellStyle name="常规 4 2 7 5" xfId="1767"/>
    <cellStyle name="常规 4 2 8" xfId="1768"/>
    <cellStyle name="常规 4 2 8 2" xfId="1769"/>
    <cellStyle name="常规 4 2 8 3" xfId="1770"/>
    <cellStyle name="常规 4 2 8 4" xfId="1771"/>
    <cellStyle name="常规 9 10_2015年大中修表格" xfId="1772"/>
    <cellStyle name="常规 4 2 8 5" xfId="1773"/>
    <cellStyle name="常规 4 5 3 3" xfId="1774"/>
    <cellStyle name="常规 4 2 8_2015年大中修表格" xfId="1775"/>
    <cellStyle name="常规 4 2 9" xfId="1776"/>
    <cellStyle name="常规 4 2 9 2" xfId="1777"/>
    <cellStyle name="常规 4 2 9 3" xfId="1778"/>
    <cellStyle name="常规 4 3 3_2015年大中修表格" xfId="1779"/>
    <cellStyle name="常规 4 2 9 4" xfId="1780"/>
    <cellStyle name="常规 4 2 9 5" xfId="1781"/>
    <cellStyle name="常规 4 2 9_2015年大中修表格" xfId="1782"/>
    <cellStyle name="常规 4 2_2015年大中修表格" xfId="1783"/>
    <cellStyle name="常规 4 3 2 2" xfId="1784"/>
    <cellStyle name="常规 4 3 2 3" xfId="1785"/>
    <cellStyle name="常规 4 3 2 4" xfId="1786"/>
    <cellStyle name="常规 4 3 2 5" xfId="1787"/>
    <cellStyle name="常规 5 5" xfId="1788"/>
    <cellStyle name="常规 4 3 3" xfId="1789"/>
    <cellStyle name="常规 4 3 3 3" xfId="1790"/>
    <cellStyle name="常规 4 3 3 4" xfId="1791"/>
    <cellStyle name="常规 4 3 3 5" xfId="1792"/>
    <cellStyle name="常规 5 6" xfId="1793"/>
    <cellStyle name="常规 4 3 4" xfId="1794"/>
    <cellStyle name="常规 4 3 4 3" xfId="1795"/>
    <cellStyle name="常规 4 3 4 4" xfId="1796"/>
    <cellStyle name="常规 4 3 4 5" xfId="1797"/>
    <cellStyle name="常规 4 3 4_2015年大中修表格" xfId="1798"/>
    <cellStyle name="常规 4 3 5 2" xfId="1799"/>
    <cellStyle name="常规 4 3 5 3" xfId="1800"/>
    <cellStyle name="常规 4 3 5 4" xfId="1801"/>
    <cellStyle name="常规 4 3 5 5" xfId="1802"/>
    <cellStyle name="常规 4 3 5_2015年大中修表格" xfId="1803"/>
    <cellStyle name="常规 5 8" xfId="1804"/>
    <cellStyle name="常规 4 3 6" xfId="1805"/>
    <cellStyle name="常规 4 3 6 2" xfId="1806"/>
    <cellStyle name="常规 4 3 6 3" xfId="1807"/>
    <cellStyle name="常规 4 3 6 4" xfId="1808"/>
    <cellStyle name="常规 4 3 6 5" xfId="1809"/>
    <cellStyle name="常规 5 9" xfId="1810"/>
    <cellStyle name="常规 4 3 7" xfId="1811"/>
    <cellStyle name="常规 4 3 7 3" xfId="1812"/>
    <cellStyle name="常规 4 3 7 4" xfId="1813"/>
    <cellStyle name="常规 4 3 7 5" xfId="1814"/>
    <cellStyle name="常规 4 3 7_2015年大中修表格" xfId="1815"/>
    <cellStyle name="常规 4 3 8" xfId="1816"/>
    <cellStyle name="常规 4 3 8 2" xfId="1817"/>
    <cellStyle name="常规 4 3 8 3" xfId="1818"/>
    <cellStyle name="常规 4 3 8 4" xfId="1819"/>
    <cellStyle name="常规 4 3 8 5" xfId="1820"/>
    <cellStyle name="常规 4 3 9" xfId="1821"/>
    <cellStyle name="常规 4 3 9 2" xfId="1822"/>
    <cellStyle name="常规 4 3 9 3" xfId="1823"/>
    <cellStyle name="常规 4 3 9 4" xfId="1824"/>
    <cellStyle name="常规 4 4 4_2015年大中修表格" xfId="1825"/>
    <cellStyle name="常规 4 3 9 5" xfId="1826"/>
    <cellStyle name="常规 4 6 3 4" xfId="1827"/>
    <cellStyle name="常规 4 3 9_2015年大中修表格" xfId="1828"/>
    <cellStyle name="常规 4 4 10 2" xfId="1829"/>
    <cellStyle name="常规 4 4 10 3" xfId="1830"/>
    <cellStyle name="常规 4 4 10 4" xfId="1831"/>
    <cellStyle name="常规 4 4 10 5" xfId="1832"/>
    <cellStyle name="常规 4 4 10_2015年大中修表格" xfId="1833"/>
    <cellStyle name="常规 4 4 13" xfId="1834"/>
    <cellStyle name="常规 9 6 8 2" xfId="1835"/>
    <cellStyle name="常规 4 4 14" xfId="1836"/>
    <cellStyle name="常规 4 4 2 2" xfId="1837"/>
    <cellStyle name="常规 4 4 2 3" xfId="1838"/>
    <cellStyle name="好_公路局上报汇总-2014年大中修（8亿报厅修改版5.23稿）" xfId="1839"/>
    <cellStyle name="常规 4 4 2 4" xfId="1840"/>
    <cellStyle name="常规 4 4 2 5" xfId="1841"/>
    <cellStyle name="警告文本 3" xfId="1842"/>
    <cellStyle name="常规 4 4 3 3" xfId="1843"/>
    <cellStyle name="常规 4 4 3 4" xfId="1844"/>
    <cellStyle name="常规 4 4 3 5" xfId="1845"/>
    <cellStyle name="常规 4 4 3_2015年大中修表格" xfId="1846"/>
    <cellStyle name="常规 4 4 4 2" xfId="1847"/>
    <cellStyle name="常规 4 4 4 3" xfId="1848"/>
    <cellStyle name="常规 4 4 4 4" xfId="1849"/>
    <cellStyle name="常规 4 4 4 5" xfId="1850"/>
    <cellStyle name="常规 4 4 5 2" xfId="1851"/>
    <cellStyle name="常规 4 4 5 3" xfId="1852"/>
    <cellStyle name="常规 4 4 5 4" xfId="1853"/>
    <cellStyle name="常规 4 4 5 5" xfId="1854"/>
    <cellStyle name="常规 4 4 6" xfId="1855"/>
    <cellStyle name="常规 4 4 6 2" xfId="1856"/>
    <cellStyle name="常规 4 4 6 3" xfId="1857"/>
    <cellStyle name="常规 4 4 6 4" xfId="1858"/>
    <cellStyle name="常规 4 4 6 5" xfId="1859"/>
    <cellStyle name="常规 4 4 7" xfId="1860"/>
    <cellStyle name="常规 4 4 7 2" xfId="1861"/>
    <cellStyle name="常规 4 4 7 3" xfId="1862"/>
    <cellStyle name="常规 4 4 7 4" xfId="1863"/>
    <cellStyle name="常规 4 4 7 5" xfId="1864"/>
    <cellStyle name="常规 4 4 8" xfId="1865"/>
    <cellStyle name="常规 8_2013年大中修明细表（修改永定段）" xfId="1866"/>
    <cellStyle name="常规 4 4 8 2" xfId="1867"/>
    <cellStyle name="常规 4 4 8 3" xfId="1868"/>
    <cellStyle name="常规 4 4 8 4" xfId="1869"/>
    <cellStyle name="常规 4 4 8 5" xfId="1870"/>
    <cellStyle name="常规 4 4 8_2015年大中修表格" xfId="1871"/>
    <cellStyle name="常规 4 4 9" xfId="1872"/>
    <cellStyle name="常规 4 4 9 3" xfId="1873"/>
    <cellStyle name="常规 4 4 9 4" xfId="1874"/>
    <cellStyle name="常规 4 4 9 5" xfId="1875"/>
    <cellStyle name="常规 4 5 10" xfId="1876"/>
    <cellStyle name="常规 4 5 11" xfId="1877"/>
    <cellStyle name="常规 4 5 12" xfId="1878"/>
    <cellStyle name="常规 9 2 2" xfId="1879"/>
    <cellStyle name="常规 4 5 13" xfId="1880"/>
    <cellStyle name="常规 9 2 3" xfId="1881"/>
    <cellStyle name="常规 4 5 14" xfId="1882"/>
    <cellStyle name="常规 4 5 2 2" xfId="1883"/>
    <cellStyle name="常规 4 5 2 3" xfId="1884"/>
    <cellStyle name="常规 4 5 2 4" xfId="1885"/>
    <cellStyle name="常规 4 5 2 5" xfId="1886"/>
    <cellStyle name="常规 9 5 7 3" xfId="1887"/>
    <cellStyle name="常规 4 5 2_2015年大中修表格" xfId="1888"/>
    <cellStyle name="常规 4 5 3 2" xfId="1889"/>
    <cellStyle name="常规 4 5 3 4" xfId="1890"/>
    <cellStyle name="常规 4 5 3 5" xfId="1891"/>
    <cellStyle name="常规 4 5 4 2" xfId="1892"/>
    <cellStyle name="常规 4 5 4 3" xfId="1893"/>
    <cellStyle name="常规 4 5 4 4" xfId="1894"/>
    <cellStyle name="常规 4 5 4 5" xfId="1895"/>
    <cellStyle name="常规 4 5 4_2015年大中修表格" xfId="1896"/>
    <cellStyle name="常规 4 5 5_2015年大中修表格" xfId="1897"/>
    <cellStyle name="常规 7 8" xfId="1898"/>
    <cellStyle name="常规 4 5 6" xfId="1899"/>
    <cellStyle name="常规 4 5 6 2" xfId="1900"/>
    <cellStyle name="常规 4 5 6 3" xfId="1901"/>
    <cellStyle name="常规 4 5 6 4" xfId="1902"/>
    <cellStyle name="常规 4 5 6 5" xfId="1903"/>
    <cellStyle name="常规 7 9" xfId="1904"/>
    <cellStyle name="常规 4 5 7" xfId="1905"/>
    <cellStyle name="常规 4 5 7 2" xfId="1906"/>
    <cellStyle name="常规 4 5 7 3" xfId="1907"/>
    <cellStyle name="常规 4 5 7 4" xfId="1908"/>
    <cellStyle name="常规 4 5 7 5" xfId="1909"/>
    <cellStyle name="常规 4 5 7_2015年大中修表格" xfId="1910"/>
    <cellStyle name="常规 4 5 8" xfId="1911"/>
    <cellStyle name="常规 4 5 8 2" xfId="1912"/>
    <cellStyle name="常规 4 5 8 3" xfId="1913"/>
    <cellStyle name="常规 4 5 8 4" xfId="1914"/>
    <cellStyle name="常规 4 5 8_2015年大中修表格" xfId="1915"/>
    <cellStyle name="常规 4 5 9" xfId="1916"/>
    <cellStyle name="常规 4 5 9 3" xfId="1917"/>
    <cellStyle name="常规 4 5 9 4" xfId="1918"/>
    <cellStyle name="常规 4 5 9 5" xfId="1919"/>
    <cellStyle name="常规 4 5 9_2015年大中修表格" xfId="1920"/>
    <cellStyle name="常规 4 6 10" xfId="1921"/>
    <cellStyle name="常规 4 6 10 3" xfId="1922"/>
    <cellStyle name="常规 4 6 10 4" xfId="1923"/>
    <cellStyle name="常规 4 6 10 5" xfId="1924"/>
    <cellStyle name="常规 4 6 11" xfId="1925"/>
    <cellStyle name="常规 4 6 12" xfId="1926"/>
    <cellStyle name="常规 9 7 2" xfId="1927"/>
    <cellStyle name="常规 4 6 13" xfId="1928"/>
    <cellStyle name="常规 9 7 3" xfId="1929"/>
    <cellStyle name="常规 4 6 14" xfId="1930"/>
    <cellStyle name="常规 4 6 2 2" xfId="1931"/>
    <cellStyle name="常规 4 6 2 3" xfId="1932"/>
    <cellStyle name="常规 4 6 2 4" xfId="1933"/>
    <cellStyle name="常规 4 6 2 5" xfId="1934"/>
    <cellStyle name="常规 4 6 2_2015年大中修表格" xfId="1935"/>
    <cellStyle name="常规 4 6 3 2" xfId="1936"/>
    <cellStyle name="常规 4 6 3 3" xfId="1937"/>
    <cellStyle name="常规 4 6 3 5" xfId="1938"/>
    <cellStyle name="常规 9 6 7 4" xfId="1939"/>
    <cellStyle name="常规 4 6 3_2015年大中修表格" xfId="1940"/>
    <cellStyle name="常规 4 6 4 2" xfId="1941"/>
    <cellStyle name="常规 4 6 4 3" xfId="1942"/>
    <cellStyle name="常规 4 6 4 4" xfId="1943"/>
    <cellStyle name="常规 4 6 4 5" xfId="1944"/>
    <cellStyle name="常规 4 6 5 2" xfId="1945"/>
    <cellStyle name="常规 4 6 5 3" xfId="1946"/>
    <cellStyle name="常规 4 6 5 4" xfId="1947"/>
    <cellStyle name="常规 4 6 5 5" xfId="1948"/>
    <cellStyle name="常规 4 6 5_2015年大中修表格" xfId="1949"/>
    <cellStyle name="常规 8 8" xfId="1950"/>
    <cellStyle name="常规 4 6 6" xfId="1951"/>
    <cellStyle name="常规 4 6 6 2" xfId="1952"/>
    <cellStyle name="常规 4 6 6 3" xfId="1953"/>
    <cellStyle name="常规 4 6 6 4" xfId="1954"/>
    <cellStyle name="常规 4 6 6 5" xfId="1955"/>
    <cellStyle name="常规 4 6 6_2015年大中修表格" xfId="1956"/>
    <cellStyle name="常规 8 9" xfId="1957"/>
    <cellStyle name="常规 4 6 7" xfId="1958"/>
    <cellStyle name="常规 4 6 7 2" xfId="1959"/>
    <cellStyle name="常规 4 6 7 3" xfId="1960"/>
    <cellStyle name="常规 4 6 7 4" xfId="1961"/>
    <cellStyle name="常规 4 6 7 5" xfId="1962"/>
    <cellStyle name="常规 4 6 8" xfId="1963"/>
    <cellStyle name="常规 4 6 8 3" xfId="1964"/>
    <cellStyle name="常规 4 6 8 5" xfId="1965"/>
    <cellStyle name="常规 4 6 8_2015年大中修表格" xfId="1966"/>
    <cellStyle name="常规 4 6 9" xfId="1967"/>
    <cellStyle name="常规 9 2 10_2015年大中修表格" xfId="1968"/>
    <cellStyle name="常规 4 6 9 2" xfId="1969"/>
    <cellStyle name="常规 4 6 9 3" xfId="1970"/>
    <cellStyle name="常规 4 6 9 4" xfId="1971"/>
    <cellStyle name="常规 4 6 9 5" xfId="1972"/>
    <cellStyle name="常规 4 6 9_2015年大中修表格" xfId="1973"/>
    <cellStyle name="常规 5" xfId="1974"/>
    <cellStyle name="常规 5 11" xfId="1975"/>
    <cellStyle name="常规 5 12" xfId="1976"/>
    <cellStyle name="常规 5 13" xfId="1977"/>
    <cellStyle name="常规 5 14" xfId="1978"/>
    <cellStyle name="常规 5 15" xfId="1979"/>
    <cellStyle name="常规 5_2016年第二批国省道大中修建议计划明细表厅核发文定稿7.31" xfId="1980"/>
    <cellStyle name="常规 62" xfId="1981"/>
    <cellStyle name="常规 57" xfId="1982"/>
    <cellStyle name="常规 59" xfId="1983"/>
    <cellStyle name="常规 6_2016年第二批国省道大中修建议计划明细表厅核发文定稿7.31" xfId="1984"/>
    <cellStyle name="常规 63" xfId="1985"/>
    <cellStyle name="常规 65" xfId="1986"/>
    <cellStyle name="常规 68" xfId="1987"/>
    <cellStyle name="常规 7" xfId="1988"/>
    <cellStyle name="常规 7_2013年大中修明细表（修改永定段）" xfId="1989"/>
    <cellStyle name="常规 71" xfId="1990"/>
    <cellStyle name="常规 8" xfId="1991"/>
    <cellStyle name="常规 86" xfId="1992"/>
    <cellStyle name="常规 9" xfId="1993"/>
    <cellStyle name="常规 9 10 2" xfId="1994"/>
    <cellStyle name="常规 9 10 3" xfId="1995"/>
    <cellStyle name="常规 9 10 4" xfId="1996"/>
    <cellStyle name="常规 9 10 5" xfId="1997"/>
    <cellStyle name="常规 9 11" xfId="1998"/>
    <cellStyle name="常规 9 11 2" xfId="1999"/>
    <cellStyle name="常规 9 11 3" xfId="2000"/>
    <cellStyle name="常规 9 11 4" xfId="2001"/>
    <cellStyle name="常规 9 11 5" xfId="2002"/>
    <cellStyle name="常规 9 11_2015年大中修表格" xfId="2003"/>
    <cellStyle name="常规 9 12" xfId="2004"/>
    <cellStyle name="常规 9 12 2" xfId="2005"/>
    <cellStyle name="常规 9 12 3" xfId="2006"/>
    <cellStyle name="常规 9 12 4" xfId="2007"/>
    <cellStyle name="常规 9 12 5" xfId="2008"/>
    <cellStyle name="常规 9 12_2015年大中修表格" xfId="2009"/>
    <cellStyle name="常规 9 13" xfId="2010"/>
    <cellStyle name="常规 9 13 3" xfId="2011"/>
    <cellStyle name="常规 9 13 5" xfId="2012"/>
    <cellStyle name="常规 9 13_2015年大中修表格" xfId="2013"/>
    <cellStyle name="常规 9 14" xfId="2014"/>
    <cellStyle name="常规 9 14 2" xfId="2015"/>
    <cellStyle name="常规 9 14 3" xfId="2016"/>
    <cellStyle name="常规 9 14 4" xfId="2017"/>
    <cellStyle name="常规 9 14 5" xfId="2018"/>
    <cellStyle name="常规 9 14_2013年大中修明细表（修改永定段）" xfId="2019"/>
    <cellStyle name="常规 9 20" xfId="2020"/>
    <cellStyle name="常规 9 15" xfId="2021"/>
    <cellStyle name="常规 9 15 2" xfId="2022"/>
    <cellStyle name="常规 9 15 3" xfId="2023"/>
    <cellStyle name="常规 9 15 4" xfId="2024"/>
    <cellStyle name="常规 9 15 5" xfId="2025"/>
    <cellStyle name="常规 9 21" xfId="2026"/>
    <cellStyle name="常规 9 16" xfId="2027"/>
    <cellStyle name="好_永州-2014年大中修建议计划表_2017年全省灾毁重建建议计划汇总(已初审）" xfId="2028"/>
    <cellStyle name="常规 9 22" xfId="2029"/>
    <cellStyle name="常规 9 17" xfId="2030"/>
    <cellStyle name="常规 9 23" xfId="2031"/>
    <cellStyle name="常规 9 18" xfId="2032"/>
    <cellStyle name="常规 9 24" xfId="2033"/>
    <cellStyle name="常规 9 19" xfId="2034"/>
    <cellStyle name="常规 9 2 10" xfId="2035"/>
    <cellStyle name="常规 9 2 10 2" xfId="2036"/>
    <cellStyle name="常规 9 2 10 3" xfId="2037"/>
    <cellStyle name="常规 9 2 10 4" xfId="2038"/>
    <cellStyle name="常规 9 2 10 5" xfId="2039"/>
    <cellStyle name="常规 9 2 11" xfId="2040"/>
    <cellStyle name="常规 9 2 12" xfId="2041"/>
    <cellStyle name="常规 9 2 13" xfId="2042"/>
    <cellStyle name="常规 9 2 14" xfId="2043"/>
    <cellStyle name="常规 9 2 2 2" xfId="2044"/>
    <cellStyle name="常规 9 2 2 3" xfId="2045"/>
    <cellStyle name="常规 9 2 2 4" xfId="2046"/>
    <cellStyle name="常规 9 2 2 5" xfId="2047"/>
    <cellStyle name="常规 9 2 2_2015年大中修表格" xfId="2048"/>
    <cellStyle name="常规 9 2 3 2" xfId="2049"/>
    <cellStyle name="常规 9 2 3 3" xfId="2050"/>
    <cellStyle name="常规 9 2 3 4" xfId="2051"/>
    <cellStyle name="常规 9 2 3_2015年大中修表格" xfId="2052"/>
    <cellStyle name="常规 9 2 4" xfId="2053"/>
    <cellStyle name="常规 9 2 4 2" xfId="2054"/>
    <cellStyle name="常规 9 2 4 3" xfId="2055"/>
    <cellStyle name="常规 9 2 4 4" xfId="2056"/>
    <cellStyle name="常规 9 2 4 5" xfId="2057"/>
    <cellStyle name="常规 9 2 5" xfId="2058"/>
    <cellStyle name="常规 9 2 5 2" xfId="2059"/>
    <cellStyle name="常规 9 2 5 3" xfId="2060"/>
    <cellStyle name="常规 9 2 5 4" xfId="2061"/>
    <cellStyle name="常规 9 2 5 5" xfId="2062"/>
    <cellStyle name="常规 9 2 6" xfId="2063"/>
    <cellStyle name="常规 9 2 6 2" xfId="2064"/>
    <cellStyle name="常规 9 2 6 3" xfId="2065"/>
    <cellStyle name="常规 9 2 6 4" xfId="2066"/>
    <cellStyle name="常规 9 2 6 5" xfId="2067"/>
    <cellStyle name="常规 9 2 6_2015年大中修表格" xfId="2068"/>
    <cellStyle name="常规 9 2 7 2" xfId="2069"/>
    <cellStyle name="常规 9 2 7 3" xfId="2070"/>
    <cellStyle name="常规 9 2 7 5" xfId="2071"/>
    <cellStyle name="常规 9 2 7_2015年大中修表格" xfId="2072"/>
    <cellStyle name="常规 9 2 8" xfId="2073"/>
    <cellStyle name="常规 9 2 8 2" xfId="2074"/>
    <cellStyle name="常规 9 2 8 3" xfId="2075"/>
    <cellStyle name="常规 9 2 8 4" xfId="2076"/>
    <cellStyle name="常规 9 2 8 5" xfId="2077"/>
    <cellStyle name="常规 9 2 8_2015年大中修表格" xfId="2078"/>
    <cellStyle name="常规 9 2 9" xfId="2079"/>
    <cellStyle name="常规 9 2 9 2" xfId="2080"/>
    <cellStyle name="常规 9 2 9 3" xfId="2081"/>
    <cellStyle name="常规 9 2 9 4" xfId="2082"/>
    <cellStyle name="常规 9 2 9 5" xfId="2083"/>
    <cellStyle name="常规 9 2 9_2015年大中修表格" xfId="2084"/>
    <cellStyle name="常规 9 2_2015年大中修表格" xfId="2085"/>
    <cellStyle name="常规 9 25" xfId="2086"/>
    <cellStyle name="常规 9 26" xfId="2087"/>
    <cellStyle name="常规 9 27" xfId="2088"/>
    <cellStyle name="常规 9 3 10" xfId="2089"/>
    <cellStyle name="常规 9 3 10 2" xfId="2090"/>
    <cellStyle name="常规 9 3 10 3" xfId="2091"/>
    <cellStyle name="常规 9 3 10 4" xfId="2092"/>
    <cellStyle name="常规 9 3 10 5" xfId="2093"/>
    <cellStyle name="常规 9 3 10_2015年大中修表格" xfId="2094"/>
    <cellStyle name="常规 9 3 11" xfId="2095"/>
    <cellStyle name="常规 9 3 12" xfId="2096"/>
    <cellStyle name="常规 9 3 13" xfId="2097"/>
    <cellStyle name="常规 9 3 14" xfId="2098"/>
    <cellStyle name="常规 9 3 2" xfId="2099"/>
    <cellStyle name="常规 9 3 2 3" xfId="2100"/>
    <cellStyle name="常规 9 3 2 4" xfId="2101"/>
    <cellStyle name="常规 9 3 2 5" xfId="2102"/>
    <cellStyle name="常规 9 3 3" xfId="2103"/>
    <cellStyle name="常规 9 3 3 2" xfId="2104"/>
    <cellStyle name="常规 9 3 3 3" xfId="2105"/>
    <cellStyle name="常规 9 3 3 4" xfId="2106"/>
    <cellStyle name="常规 9 3 3 5" xfId="2107"/>
    <cellStyle name="常规 9 3 3_2015年大中修表格" xfId="2108"/>
    <cellStyle name="常规 9 3 4" xfId="2109"/>
    <cellStyle name="常规 9 3 4 3" xfId="2110"/>
    <cellStyle name="常规 9 3 4 4" xfId="2111"/>
    <cellStyle name="常规 9 3 4 5" xfId="2112"/>
    <cellStyle name="常规 9 3 5" xfId="2113"/>
    <cellStyle name="常规 9 3 5 2" xfId="2114"/>
    <cellStyle name="常规 9 3 5 3" xfId="2115"/>
    <cellStyle name="常规 9 3 5 4" xfId="2116"/>
    <cellStyle name="常规 9 3 5 5" xfId="2117"/>
    <cellStyle name="常规 9 3 5_2015年大中修表格" xfId="2118"/>
    <cellStyle name="常规 9 3 6" xfId="2119"/>
    <cellStyle name="常规 9 3 6 2" xfId="2120"/>
    <cellStyle name="常规 9 3 6 3" xfId="2121"/>
    <cellStyle name="常规 9 3 6 4" xfId="2122"/>
    <cellStyle name="常规 9 3 6 5" xfId="2123"/>
    <cellStyle name="常规 9 3 7" xfId="2124"/>
    <cellStyle name="常规 9 3 7 3" xfId="2125"/>
    <cellStyle name="常规 9 3 7 4" xfId="2126"/>
    <cellStyle name="常规 9 3 7_2015年大中修表格" xfId="2127"/>
    <cellStyle name="常规 9 3 8 2" xfId="2128"/>
    <cellStyle name="常规 9 3 8 3" xfId="2129"/>
    <cellStyle name="常规 9 3 8 4" xfId="2130"/>
    <cellStyle name="常规 9 3 8 5" xfId="2131"/>
    <cellStyle name="常规 9 3 9" xfId="2132"/>
    <cellStyle name="常规 9 3 9 2" xfId="2133"/>
    <cellStyle name="常规 9 3 9 3" xfId="2134"/>
    <cellStyle name="常规 9 3 9 4" xfId="2135"/>
    <cellStyle name="常规 9 3 9 5" xfId="2136"/>
    <cellStyle name="常规 9 3 9_2015年大中修表格" xfId="2137"/>
    <cellStyle name="常规 9 3_2015年大中修表格" xfId="2138"/>
    <cellStyle name="常规 9 4 10" xfId="2139"/>
    <cellStyle name="常规 9 4 10 3" xfId="2140"/>
    <cellStyle name="常规 9 4 10_2015年大中修表格" xfId="2141"/>
    <cellStyle name="常规 9 4 11" xfId="2142"/>
    <cellStyle name="常规 9 4 12" xfId="2143"/>
    <cellStyle name="常规 9 4 13" xfId="2144"/>
    <cellStyle name="常规 9 4 2" xfId="2145"/>
    <cellStyle name="常规 9 4 2 2" xfId="2146"/>
    <cellStyle name="常规 9 4 2 4" xfId="2147"/>
    <cellStyle name="常规 9 4 2 5" xfId="2148"/>
    <cellStyle name="好_2015年大中修表格_2017年全省灾毁重建建议计划汇总(已初审）" xfId="2149"/>
    <cellStyle name="常规 9 4 2_2015年大中修表格" xfId="2150"/>
    <cellStyle name="常规 9 4 3" xfId="2151"/>
    <cellStyle name="常规 9 4 3 2" xfId="2152"/>
    <cellStyle name="常规 9 4 3 3" xfId="2153"/>
    <cellStyle name="常规 9 4 3 4" xfId="2154"/>
    <cellStyle name="常规 9 4 3_2015年大中修表格" xfId="2155"/>
    <cellStyle name="常规 9 4 4" xfId="2156"/>
    <cellStyle name="常规 9 4 4 2" xfId="2157"/>
    <cellStyle name="常规 9 4 4 3" xfId="2158"/>
    <cellStyle name="常规 9 4 4 4" xfId="2159"/>
    <cellStyle name="常规 9 4 4 5" xfId="2160"/>
    <cellStyle name="常规 9 4 4_2015年大中修表格" xfId="2161"/>
    <cellStyle name="常规 9 4 5" xfId="2162"/>
    <cellStyle name="常规 9 4 5 2" xfId="2163"/>
    <cellStyle name="常规 9 4 5 3" xfId="2164"/>
    <cellStyle name="常规 9 4 5 4" xfId="2165"/>
    <cellStyle name="常规 9 4 5 5" xfId="2166"/>
    <cellStyle name="常规 9 4 5_2015年大中修表格" xfId="2167"/>
    <cellStyle name="常规 9 4 6" xfId="2168"/>
    <cellStyle name="常规 9 4 6 2" xfId="2169"/>
    <cellStyle name="常规 9 4 6 3" xfId="2170"/>
    <cellStyle name="常规 9 4 6 4" xfId="2171"/>
    <cellStyle name="常规 9 4 6 5" xfId="2172"/>
    <cellStyle name="常规 9 4 6_2015年大中修表格" xfId="2173"/>
    <cellStyle name="常规 9 4 7" xfId="2174"/>
    <cellStyle name="常规 9 4 7 2" xfId="2175"/>
    <cellStyle name="常规 9 4 7 3" xfId="2176"/>
    <cellStyle name="常规 9 4 7 4" xfId="2177"/>
    <cellStyle name="常规 9 4 7 5" xfId="2178"/>
    <cellStyle name="常规 9 4 8" xfId="2179"/>
    <cellStyle name="常规 9 6 7_2015年大中修表格" xfId="2180"/>
    <cellStyle name="常规 9 4 8 2" xfId="2181"/>
    <cellStyle name="常规 9 4 8 3" xfId="2182"/>
    <cellStyle name="常规 9 4 8 4" xfId="2183"/>
    <cellStyle name="常规 9 4 8 5" xfId="2184"/>
    <cellStyle name="常规 9 4 9" xfId="2185"/>
    <cellStyle name="常规 9 4 9 2" xfId="2186"/>
    <cellStyle name="常规 9 4 9 3" xfId="2187"/>
    <cellStyle name="常规 9 4 9 4" xfId="2188"/>
    <cellStyle name="常规 9 4 9 5" xfId="2189"/>
    <cellStyle name="常规 9 4 9_2015年大中修表格" xfId="2190"/>
    <cellStyle name="常规 9 4_2015年大中修表格" xfId="2191"/>
    <cellStyle name="常规 9 5 10 2" xfId="2192"/>
    <cellStyle name="常规 9 5 10 3" xfId="2193"/>
    <cellStyle name="常规 9 5 10 5" xfId="2194"/>
    <cellStyle name="常规 9 5 10_2015年大中修表格" xfId="2195"/>
    <cellStyle name="常规 9 5 13" xfId="2196"/>
    <cellStyle name="常规 9 5 14" xfId="2197"/>
    <cellStyle name="常规 9 5 2" xfId="2198"/>
    <cellStyle name="常规 9 5 2 2" xfId="2199"/>
    <cellStyle name="常规 9 5 2 3" xfId="2200"/>
    <cellStyle name="常规 9 5 2 4" xfId="2201"/>
    <cellStyle name="常规 9 5 2 5" xfId="2202"/>
    <cellStyle name="常规 9 5 3" xfId="2203"/>
    <cellStyle name="常规 9 5 3_2015年大中修表格" xfId="2204"/>
    <cellStyle name="常规 9 5 4" xfId="2205"/>
    <cellStyle name="常规 9 5 4 2" xfId="2206"/>
    <cellStyle name="常规 9 5 4 3" xfId="2207"/>
    <cellStyle name="常规 9 5 4 4" xfId="2208"/>
    <cellStyle name="常规 9 5 4 5" xfId="2209"/>
    <cellStyle name="常规 9 5 4_2015年大中修表格" xfId="2210"/>
    <cellStyle name="常规 9 5 5" xfId="2211"/>
    <cellStyle name="常规 9 5 5 2" xfId="2212"/>
    <cellStyle name="常规 9 5 5 3" xfId="2213"/>
    <cellStyle name="常规 9 5 5 4" xfId="2214"/>
    <cellStyle name="常规 9 5 5 5" xfId="2215"/>
    <cellStyle name="常规 9 5 5_2015年大中修表格" xfId="2216"/>
    <cellStyle name="常规 9 5 6" xfId="2217"/>
    <cellStyle name="常规 9 5 6 2" xfId="2218"/>
    <cellStyle name="常规 9 5 6 3" xfId="2219"/>
    <cellStyle name="常规 9 5 6 4" xfId="2220"/>
    <cellStyle name="常规 9 5 6 5" xfId="2221"/>
    <cellStyle name="常规 9 5 6_2015年大中修表格" xfId="2222"/>
    <cellStyle name="常规 9 5 7" xfId="2223"/>
    <cellStyle name="常规 9 5 7 2" xfId="2224"/>
    <cellStyle name="常规 9 5 7 4" xfId="2225"/>
    <cellStyle name="常规 9 5 7 5" xfId="2226"/>
    <cellStyle name="常规 9 6 2_2015年大中修表格" xfId="2227"/>
    <cellStyle name="常规 9 5 8" xfId="2228"/>
    <cellStyle name="常规 9 5 9" xfId="2229"/>
    <cellStyle name="常规 9 5 9 2" xfId="2230"/>
    <cellStyle name="常规 9 5 9 3" xfId="2231"/>
    <cellStyle name="常规 9 5 9 4" xfId="2232"/>
    <cellStyle name="常规 9 5 9_2015年大中修表格" xfId="2233"/>
    <cellStyle name="常规 9 5_2015年大中修表格" xfId="2234"/>
    <cellStyle name="常规 9 6 2" xfId="2235"/>
    <cellStyle name="常规 9 6 3" xfId="2236"/>
    <cellStyle name="常规 9 6 3_2015年大中修表格" xfId="2237"/>
    <cellStyle name="常规 9 6 5" xfId="2238"/>
    <cellStyle name="常规 9 6 5 5" xfId="2239"/>
    <cellStyle name="常规 9 6 5_2015年大中修表格" xfId="2240"/>
    <cellStyle name="常规 9 6 6_2015年大中修表格" xfId="2241"/>
    <cellStyle name="常规 9 6 7" xfId="2242"/>
    <cellStyle name="常规 9 6 7 2" xfId="2243"/>
    <cellStyle name="常规 9 6 7 3" xfId="2244"/>
    <cellStyle name="常规 9 6 7 5" xfId="2245"/>
    <cellStyle name="常规 9 6 8" xfId="2246"/>
    <cellStyle name="常规 9 6 8 3" xfId="2247"/>
    <cellStyle name="常规 9 6 8 4" xfId="2248"/>
    <cellStyle name="常规 9 6 8 5" xfId="2249"/>
    <cellStyle name="常规 9 6 9" xfId="2250"/>
    <cellStyle name="常规 9 6 9 2" xfId="2251"/>
    <cellStyle name="常规 9 6 9 3" xfId="2252"/>
    <cellStyle name="常规 9 6 9 4" xfId="2253"/>
    <cellStyle name="常规 9 6 9 5" xfId="2254"/>
    <cellStyle name="常规 9 6 9_2015年大中修表格" xfId="2255"/>
    <cellStyle name="常规 9 6_2015年大中修表格" xfId="2256"/>
    <cellStyle name="常规 9 7 4" xfId="2257"/>
    <cellStyle name="常规 9 7 5" xfId="2258"/>
    <cellStyle name="常规 9 7_2015年大中修表格" xfId="2259"/>
    <cellStyle name="常规 9 8" xfId="2260"/>
    <cellStyle name="常规 9 8 2" xfId="2261"/>
    <cellStyle name="常规 9 8 3" xfId="2262"/>
    <cellStyle name="常规 9 8 4" xfId="2263"/>
    <cellStyle name="常规 9 8 5" xfId="2264"/>
    <cellStyle name="常规 9 9" xfId="2265"/>
    <cellStyle name="常规 9 9 2" xfId="2266"/>
    <cellStyle name="常规 9 9 3" xfId="2267"/>
    <cellStyle name="常规 9 9 4" xfId="2268"/>
    <cellStyle name="常规 9 9 5" xfId="2269"/>
    <cellStyle name="常规 9 9_2015年大中修表格" xfId="2270"/>
    <cellStyle name="常规 9_2015年大中修表格" xfId="2271"/>
    <cellStyle name="常规_K01" xfId="2272"/>
    <cellStyle name="好 2" xfId="2273"/>
    <cellStyle name="好 3" xfId="2274"/>
    <cellStyle name="好_2014年大中修计划建议计划(排）" xfId="2275"/>
    <cellStyle name="好_2014年大中修计划建议计划(排）_2017年全省灾毁重建建议大中修计划汇总(9.9）-jhc" xfId="2276"/>
    <cellStyle name="好_2015年国省道大中修建议计划明细表(长沙市公路局3.11）" xfId="2277"/>
    <cellStyle name="好_2015年国省道大中修建议计划明细表(长沙市公路局4.30）" xfId="2278"/>
    <cellStyle name="好_2016年第二批国省道大中修建议计划明细表厅核发文定稿7.31" xfId="2279"/>
    <cellStyle name="好_2016年第一批国省道大中修建议计划明细表（第一次初审稿）" xfId="2280"/>
    <cellStyle name="好_2016年第一批国省道大中修建议计划明细表厅核发文定稿" xfId="2281"/>
    <cellStyle name="好_2016年国省道第一批大中修建议计划明细表" xfId="2282"/>
    <cellStyle name="好_2016年国省道第一批大中修建议计划明细表_2017年全省灾毁重建建议计划汇总(已初审）" xfId="2283"/>
    <cellStyle name="好_2016年国省道第一批大中修建议计划明细表_5亿元灾毁2016 （初审，2016年置换11.28）" xfId="2284"/>
    <cellStyle name="好_2016年灾毁重建建议计划明细表--上报（长沙）" xfId="2285"/>
    <cellStyle name="好_2017年全省灾毁重建建议计划汇总(已初审）" xfId="2286"/>
    <cellStyle name="好_第一批水毁 - 湖南部10.26反馈" xfId="2287"/>
    <cellStyle name="好_公路局上报汇总-2014年大中修（8亿报厅修改版5.23稿）_2016年国省道大中修建议计划汇总表（2批）" xfId="2288"/>
    <cellStyle name="好_公路局上报汇总-2014年大中修（8亿报厅修改版5.23稿）_5亿元灾毁2016 （初审，2016年置换11.28）" xfId="2289"/>
    <cellStyle name="好_公路局上报汇总-2014年大中修（8亿审查初稿）" xfId="2290"/>
    <cellStyle name="好_公路局上报汇总-2014年大中修（8亿审查初稿）_2016年国省道大中修建议计划汇总表（2批）" xfId="2291"/>
    <cellStyle name="好_公路局上报汇总-2014年大中修（8亿审查初稿）_2017年全省灾毁重建建议计划汇总(已初审）" xfId="2292"/>
    <cellStyle name="好_怀化-2014年干线公路大中修建议计划 - 不含灾毁（完美版）_2017年全省灾毁重建建议计划汇总(报厅）-海南院" xfId="2293"/>
    <cellStyle name="好_邵阳-2014年大中修计划建议计划_2017年全省灾毁重建建议大中修计划汇总(9.9）-jhc" xfId="2294"/>
    <cellStyle name="好_邵阳-2014年大中修计划建议计划_2017年全省灾毁重建建议计划汇总(已初审）" xfId="2295"/>
    <cellStyle name="好_湘西-2014年大中修明细表_2017年全省灾毁重建建议大中修计划汇总(9.9）-jhc" xfId="2296"/>
    <cellStyle name="好_湘西-2014年大中修明细表_2017年全省灾毁重建建议计划汇总(已初审）" xfId="2297"/>
    <cellStyle name="好_永州-2014年大中修建议计划表" xfId="2298"/>
    <cellStyle name="好_永州-2014年大中修建议计划表_2017年全省灾毁重建建议大中修计划汇总(9.9）-jhc" xfId="2299"/>
    <cellStyle name="好_永州-2014年大中修建议计划表_2017年全省灾毁重建建议计划汇总(报厅）-海南院" xfId="2300"/>
    <cellStyle name="好_张家界-2014年大中修明细表(正式上报)" xfId="2301"/>
    <cellStyle name="好_张家界-2014年大中修明细表(正式上报)_2016年国省道大中修建议计划汇总表（2批）" xfId="2302"/>
    <cellStyle name="好_张家界-2014年大中修明细表(正式上报)_5亿元灾毁2016 （初审，2016年置换11.28）" xfId="2303"/>
    <cellStyle name="好_株洲-2014年大中修目标建议计划（01.20上报）" xfId="2304"/>
    <cellStyle name="好_株洲-2014年大中修目标建议计划（01.20上报）_2017年全省灾毁重建建议大中修计划汇总(9.9）-jhc" xfId="2305"/>
    <cellStyle name="汇总 2" xfId="2306"/>
    <cellStyle name="计算 3" xfId="2307"/>
    <cellStyle name="检查单元格 2" xfId="2308"/>
    <cellStyle name="检查单元格 3" xfId="2309"/>
    <cellStyle name="解释性文本 2" xfId="2310"/>
    <cellStyle name="解释性文本 3" xfId="2311"/>
    <cellStyle name="链接单元格 2" xfId="2312"/>
    <cellStyle name="链接单元格 3" xfId="2313"/>
    <cellStyle name="普通_活用表_亿元表" xfId="2314"/>
    <cellStyle name="强调文字颜色 3 2" xfId="2315"/>
    <cellStyle name="强调文字颜色 4 2" xfId="2316"/>
    <cellStyle name="强调文字颜色 4 3" xfId="2317"/>
    <cellStyle name="强调文字颜色 5 2" xfId="2318"/>
    <cellStyle name="强调文字颜色 6 2" xfId="2319"/>
    <cellStyle name="强调文字颜色 6 3" xfId="2320"/>
    <cellStyle name="适中 2" xfId="2321"/>
    <cellStyle name="适中 3" xfId="2322"/>
    <cellStyle name="输出 2" xfId="2323"/>
    <cellStyle name="输出 3" xfId="2324"/>
    <cellStyle name="样式 1" xfId="2325"/>
    <cellStyle name="注释 2" xfId="2326"/>
    <cellStyle name="注释 3" xfId="23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1"/>
  <sheetViews>
    <sheetView tabSelected="1" topLeftCell="G1" workbookViewId="0">
      <pane ySplit="5" topLeftCell="A6" activePane="bottomLeft" state="frozen"/>
      <selection/>
      <selection pane="bottomLeft" activeCell="V24" sqref="V24"/>
    </sheetView>
  </sheetViews>
  <sheetFormatPr defaultColWidth="9" defaultRowHeight="14.25"/>
  <cols>
    <col min="1" max="1" width="3.125" style="8" customWidth="1"/>
    <col min="2" max="2" width="5" style="8" customWidth="1"/>
    <col min="3" max="3" width="8" style="9" customWidth="1"/>
    <col min="4" max="4" width="6.625" style="9" customWidth="1"/>
    <col min="5" max="6" width="10.375" style="10" customWidth="1"/>
    <col min="7" max="7" width="6.25" style="9" customWidth="1"/>
    <col min="8" max="9" width="9" style="10" customWidth="1"/>
    <col min="10" max="10" width="9.75" style="10" customWidth="1"/>
    <col min="11" max="11" width="4" style="9" customWidth="1"/>
    <col min="12" max="12" width="5" style="10" customWidth="1"/>
    <col min="13" max="14" width="4.875" style="9" customWidth="1"/>
    <col min="15" max="15" width="4.375" style="9" customWidth="1"/>
    <col min="16" max="16" width="4.625" style="9" customWidth="1"/>
    <col min="17" max="17" width="4.25" style="9" customWidth="1"/>
    <col min="18" max="18" width="4.5" style="9" customWidth="1"/>
    <col min="19" max="19" width="6" style="9" customWidth="1"/>
    <col min="20" max="20" width="5.75" style="9" customWidth="1"/>
    <col min="21" max="21" width="10.875" style="9" customWidth="1"/>
    <col min="22" max="22" width="5.5" style="9" customWidth="1"/>
    <col min="23" max="23" width="11.5" style="11" customWidth="1"/>
    <col min="24" max="24" width="8.75" style="12" customWidth="1"/>
    <col min="25" max="27" width="8.75" style="10" customWidth="1"/>
    <col min="28" max="28" width="18.125" style="13" customWidth="1"/>
    <col min="29" max="29" width="10.375" style="9" hidden="1" customWidth="1"/>
    <col min="30" max="30" width="11.5" style="9" hidden="1" customWidth="1"/>
    <col min="31" max="31" width="12.75" style="14" customWidth="1"/>
    <col min="32" max="16384" width="9" style="9"/>
  </cols>
  <sheetData>
    <row r="1" spans="1:3">
      <c r="A1" s="15" t="s">
        <v>0</v>
      </c>
      <c r="B1" s="15"/>
      <c r="C1" s="15"/>
    </row>
    <row r="2" s="1" customFormat="1" ht="28.5" customHeight="1" spans="1:28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34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34"/>
      <c r="Y2" s="16"/>
      <c r="Z2" s="16"/>
      <c r="AA2" s="16"/>
      <c r="AB2" s="16"/>
    </row>
    <row r="3" s="1" customFormat="1" ht="13.5" customHeight="1" spans="1:31">
      <c r="A3" s="17" t="s">
        <v>2</v>
      </c>
      <c r="B3" s="17" t="s">
        <v>3</v>
      </c>
      <c r="C3" s="17" t="s">
        <v>4</v>
      </c>
      <c r="D3" s="17" t="s">
        <v>5</v>
      </c>
      <c r="E3" s="17"/>
      <c r="F3" s="17"/>
      <c r="G3" s="17" t="s">
        <v>6</v>
      </c>
      <c r="H3" s="17"/>
      <c r="I3" s="17"/>
      <c r="J3" s="17" t="s">
        <v>7</v>
      </c>
      <c r="K3" s="17" t="s">
        <v>8</v>
      </c>
      <c r="L3" s="17" t="s">
        <v>9</v>
      </c>
      <c r="M3" s="17" t="s">
        <v>10</v>
      </c>
      <c r="N3" s="17" t="s">
        <v>11</v>
      </c>
      <c r="O3" s="17"/>
      <c r="P3" s="17"/>
      <c r="Q3" s="17"/>
      <c r="R3" s="17"/>
      <c r="S3" s="17"/>
      <c r="T3" s="17"/>
      <c r="U3" s="17"/>
      <c r="V3" s="17"/>
      <c r="W3" s="44" t="s">
        <v>12</v>
      </c>
      <c r="X3" s="17" t="s">
        <v>13</v>
      </c>
      <c r="Y3" s="17" t="s">
        <v>14</v>
      </c>
      <c r="Z3" s="17" t="s">
        <v>15</v>
      </c>
      <c r="AA3" s="17" t="s">
        <v>16</v>
      </c>
      <c r="AB3" s="17" t="s">
        <v>17</v>
      </c>
      <c r="AE3" s="62"/>
    </row>
    <row r="4" s="1" customFormat="1" customHeight="1" spans="1:31">
      <c r="A4" s="17"/>
      <c r="B4" s="17"/>
      <c r="C4" s="17"/>
      <c r="D4" s="17" t="s">
        <v>18</v>
      </c>
      <c r="E4" s="17" t="s">
        <v>19</v>
      </c>
      <c r="F4" s="17" t="s">
        <v>20</v>
      </c>
      <c r="G4" s="17" t="s">
        <v>21</v>
      </c>
      <c r="H4" s="17" t="s">
        <v>19</v>
      </c>
      <c r="I4" s="17" t="s">
        <v>20</v>
      </c>
      <c r="J4" s="17"/>
      <c r="K4" s="17"/>
      <c r="L4" s="17"/>
      <c r="M4" s="17"/>
      <c r="N4" s="17" t="s">
        <v>22</v>
      </c>
      <c r="O4" s="17" t="s">
        <v>23</v>
      </c>
      <c r="P4" s="17"/>
      <c r="Q4" s="17"/>
      <c r="R4" s="17"/>
      <c r="S4" s="17"/>
      <c r="T4" s="17"/>
      <c r="U4" s="17" t="s">
        <v>24</v>
      </c>
      <c r="V4" s="17" t="s">
        <v>25</v>
      </c>
      <c r="W4" s="44"/>
      <c r="X4" s="17"/>
      <c r="Y4" s="17"/>
      <c r="Z4" s="17"/>
      <c r="AA4" s="17"/>
      <c r="AB4" s="17"/>
      <c r="AE4" s="62"/>
    </row>
    <row r="5" s="2" customFormat="1" ht="71.25" customHeight="1" spans="1:3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 t="s">
        <v>26</v>
      </c>
      <c r="P5" s="17" t="s">
        <v>27</v>
      </c>
      <c r="Q5" s="17" t="s">
        <v>28</v>
      </c>
      <c r="R5" s="17" t="s">
        <v>29</v>
      </c>
      <c r="S5" s="17" t="s">
        <v>30</v>
      </c>
      <c r="T5" s="17" t="s">
        <v>31</v>
      </c>
      <c r="U5" s="17"/>
      <c r="V5" s="17"/>
      <c r="W5" s="44"/>
      <c r="X5" s="17"/>
      <c r="Y5" s="17"/>
      <c r="Z5" s="17"/>
      <c r="AA5" s="17"/>
      <c r="AB5" s="17"/>
      <c r="AE5" s="63"/>
    </row>
    <row r="6" s="3" customFormat="1" ht="27.75" customHeight="1" spans="1:28">
      <c r="A6" s="18" t="s">
        <v>32</v>
      </c>
      <c r="B6" s="18"/>
      <c r="C6" s="18"/>
      <c r="D6" s="18"/>
      <c r="E6" s="18"/>
      <c r="F6" s="18"/>
      <c r="G6" s="19"/>
      <c r="H6" s="18"/>
      <c r="I6" s="18"/>
      <c r="J6" s="18">
        <f>J8+J15+J36+J37</f>
        <v>97.042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45">
        <f>W15</f>
        <v>5370</v>
      </c>
      <c r="X6" s="18"/>
      <c r="Y6" s="64"/>
      <c r="Z6" s="64"/>
      <c r="AA6" s="64"/>
      <c r="AB6" s="20"/>
    </row>
    <row r="7" s="3" customFormat="1" ht="27.75" customHeight="1" spans="1:28">
      <c r="A7" s="20" t="s">
        <v>33</v>
      </c>
      <c r="B7" s="20"/>
      <c r="C7" s="20"/>
      <c r="D7" s="20"/>
      <c r="E7" s="18"/>
      <c r="F7" s="18"/>
      <c r="G7" s="19"/>
      <c r="H7" s="18"/>
      <c r="I7" s="18"/>
      <c r="J7" s="18">
        <v>0</v>
      </c>
      <c r="K7" s="19"/>
      <c r="L7" s="18"/>
      <c r="M7" s="19"/>
      <c r="N7" s="19"/>
      <c r="O7" s="19"/>
      <c r="P7" s="19"/>
      <c r="Q7" s="19"/>
      <c r="R7" s="19"/>
      <c r="S7" s="19"/>
      <c r="T7" s="19"/>
      <c r="U7" s="19"/>
      <c r="V7" s="45"/>
      <c r="W7" s="46">
        <v>0</v>
      </c>
      <c r="X7" s="18"/>
      <c r="Y7" s="64"/>
      <c r="Z7" s="64"/>
      <c r="AA7" s="64"/>
      <c r="AB7" s="20"/>
    </row>
    <row r="8" s="3" customFormat="1" ht="27.75" customHeight="1" spans="1:28">
      <c r="A8" s="20" t="s">
        <v>34</v>
      </c>
      <c r="B8" s="20"/>
      <c r="C8" s="20"/>
      <c r="D8" s="20"/>
      <c r="E8" s="18"/>
      <c r="F8" s="18"/>
      <c r="G8" s="19"/>
      <c r="H8" s="18"/>
      <c r="I8" s="18"/>
      <c r="J8" s="18">
        <f>J9</f>
        <v>6.48599999999999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47">
        <v>-838</v>
      </c>
      <c r="X8" s="18"/>
      <c r="Y8" s="64"/>
      <c r="Z8" s="64"/>
      <c r="AA8" s="64"/>
      <c r="AB8" s="20"/>
    </row>
    <row r="9" s="3" customFormat="1" ht="27.75" customHeight="1" spans="1:28">
      <c r="A9" s="20" t="s">
        <v>35</v>
      </c>
      <c r="B9" s="20"/>
      <c r="C9" s="20"/>
      <c r="D9" s="20"/>
      <c r="E9" s="18"/>
      <c r="F9" s="18"/>
      <c r="G9" s="19"/>
      <c r="H9" s="18"/>
      <c r="I9" s="18"/>
      <c r="J9" s="18">
        <f>SUM(J10:J14)</f>
        <v>6.48599999999999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47">
        <v>-838</v>
      </c>
      <c r="X9" s="18"/>
      <c r="Y9" s="64"/>
      <c r="Z9" s="64"/>
      <c r="AA9" s="64"/>
      <c r="AB9" s="20"/>
    </row>
    <row r="10" ht="27.75" customHeight="1" spans="1:30">
      <c r="A10" s="17"/>
      <c r="B10" s="17"/>
      <c r="C10" s="21" t="s">
        <v>36</v>
      </c>
      <c r="D10" s="17" t="s">
        <v>37</v>
      </c>
      <c r="E10" s="17">
        <v>80</v>
      </c>
      <c r="F10" s="17">
        <v>82</v>
      </c>
      <c r="G10" s="17" t="s">
        <v>38</v>
      </c>
      <c r="H10" s="17">
        <v>15.108</v>
      </c>
      <c r="I10" s="17">
        <v>17.108</v>
      </c>
      <c r="J10" s="35">
        <f>F10-E10</f>
        <v>2</v>
      </c>
      <c r="K10" s="17" t="s">
        <v>39</v>
      </c>
      <c r="L10" s="17">
        <v>8.5</v>
      </c>
      <c r="M10" s="17" t="s">
        <v>40</v>
      </c>
      <c r="N10" s="17">
        <v>8.5</v>
      </c>
      <c r="O10" s="17">
        <v>20</v>
      </c>
      <c r="P10" s="17"/>
      <c r="Q10" s="17" t="s">
        <v>41</v>
      </c>
      <c r="R10" s="17">
        <v>30</v>
      </c>
      <c r="S10" s="17" t="s">
        <v>42</v>
      </c>
      <c r="T10" s="17">
        <v>9</v>
      </c>
      <c r="U10" s="17"/>
      <c r="V10" s="17">
        <v>190</v>
      </c>
      <c r="W10" s="48">
        <v>-258.4</v>
      </c>
      <c r="X10" s="17">
        <v>2010</v>
      </c>
      <c r="Y10" s="17">
        <f>(2018-X10)/10</f>
        <v>0.8</v>
      </c>
      <c r="Z10" s="17"/>
      <c r="AA10" s="17"/>
      <c r="AB10" s="21" t="s">
        <v>43</v>
      </c>
      <c r="AC10" s="65"/>
      <c r="AD10" s="66"/>
    </row>
    <row r="11" ht="27.75" customHeight="1" spans="1:28">
      <c r="A11" s="17"/>
      <c r="B11" s="22"/>
      <c r="C11" s="21" t="s">
        <v>36</v>
      </c>
      <c r="D11" s="17" t="s">
        <v>37</v>
      </c>
      <c r="E11" s="17">
        <v>83</v>
      </c>
      <c r="F11" s="17">
        <v>86</v>
      </c>
      <c r="G11" s="17" t="s">
        <v>38</v>
      </c>
      <c r="H11" s="17">
        <v>18.108</v>
      </c>
      <c r="I11" s="17">
        <v>21.108</v>
      </c>
      <c r="J11" s="35">
        <f>F11-E11</f>
        <v>3</v>
      </c>
      <c r="K11" s="17" t="s">
        <v>44</v>
      </c>
      <c r="L11" s="17">
        <v>8.5</v>
      </c>
      <c r="M11" s="17" t="s">
        <v>40</v>
      </c>
      <c r="N11" s="17">
        <v>8.5</v>
      </c>
      <c r="O11" s="17">
        <v>20</v>
      </c>
      <c r="P11" s="17"/>
      <c r="Q11" s="17" t="s">
        <v>41</v>
      </c>
      <c r="R11" s="17">
        <v>30</v>
      </c>
      <c r="S11" s="17" t="s">
        <v>42</v>
      </c>
      <c r="T11" s="17">
        <v>9</v>
      </c>
      <c r="U11" s="29"/>
      <c r="V11" s="17">
        <v>190</v>
      </c>
      <c r="W11" s="48">
        <v>-387.6</v>
      </c>
      <c r="X11" s="17">
        <v>2010</v>
      </c>
      <c r="Y11" s="17">
        <v>0.8</v>
      </c>
      <c r="Z11" s="17"/>
      <c r="AA11" s="17"/>
      <c r="AB11" s="21" t="s">
        <v>43</v>
      </c>
    </row>
    <row r="12" ht="27.75" customHeight="1" spans="1:28">
      <c r="A12" s="17"/>
      <c r="B12" s="22"/>
      <c r="C12" s="21" t="s">
        <v>45</v>
      </c>
      <c r="D12" s="17" t="s">
        <v>37</v>
      </c>
      <c r="E12" s="17">
        <v>89.939</v>
      </c>
      <c r="F12" s="17">
        <v>90.139</v>
      </c>
      <c r="G12" s="17" t="s">
        <v>38</v>
      </c>
      <c r="H12" s="17">
        <v>75.8</v>
      </c>
      <c r="I12" s="17">
        <v>76</v>
      </c>
      <c r="J12" s="17">
        <f>F12-E12</f>
        <v>0.200000000000003</v>
      </c>
      <c r="K12" s="36" t="s">
        <v>39</v>
      </c>
      <c r="L12" s="17">
        <v>8.5</v>
      </c>
      <c r="M12" s="17" t="s">
        <v>40</v>
      </c>
      <c r="N12" s="17">
        <v>8.5</v>
      </c>
      <c r="O12" s="17">
        <v>20</v>
      </c>
      <c r="P12" s="17"/>
      <c r="Q12" s="17" t="s">
        <v>41</v>
      </c>
      <c r="R12" s="17">
        <v>30</v>
      </c>
      <c r="S12" s="17" t="s">
        <v>42</v>
      </c>
      <c r="T12" s="17">
        <v>9</v>
      </c>
      <c r="U12" s="29"/>
      <c r="V12" s="17">
        <v>190</v>
      </c>
      <c r="W12" s="48">
        <v>-25.84</v>
      </c>
      <c r="X12" s="17">
        <v>2010</v>
      </c>
      <c r="Y12" s="17">
        <f t="shared" ref="Y12" si="0">(2018-X12)/10</f>
        <v>0.8</v>
      </c>
      <c r="Z12" s="17"/>
      <c r="AA12" s="17"/>
      <c r="AB12" s="21" t="s">
        <v>43</v>
      </c>
    </row>
    <row r="13" ht="27.75" customHeight="1" spans="1:28">
      <c r="A13" s="17"/>
      <c r="B13" s="17"/>
      <c r="C13" s="21" t="s">
        <v>45</v>
      </c>
      <c r="D13" s="17" t="s">
        <v>37</v>
      </c>
      <c r="E13" s="17">
        <v>90.239</v>
      </c>
      <c r="F13" s="17">
        <v>91.439</v>
      </c>
      <c r="G13" s="17" t="s">
        <v>38</v>
      </c>
      <c r="H13" s="23">
        <v>76.1</v>
      </c>
      <c r="I13" s="17">
        <v>77.3</v>
      </c>
      <c r="J13" s="17">
        <f>F13-E13</f>
        <v>1.19999999999999</v>
      </c>
      <c r="K13" s="36" t="s">
        <v>44</v>
      </c>
      <c r="L13" s="17">
        <v>8.5</v>
      </c>
      <c r="M13" s="17" t="s">
        <v>40</v>
      </c>
      <c r="N13" s="17">
        <v>8.5</v>
      </c>
      <c r="O13" s="17">
        <v>20</v>
      </c>
      <c r="P13" s="17"/>
      <c r="Q13" s="17" t="s">
        <v>41</v>
      </c>
      <c r="R13" s="17">
        <v>30</v>
      </c>
      <c r="S13" s="17" t="s">
        <v>42</v>
      </c>
      <c r="T13" s="17">
        <v>9</v>
      </c>
      <c r="U13" s="29"/>
      <c r="V13" s="17">
        <v>190</v>
      </c>
      <c r="W13" s="48">
        <v>-155.04</v>
      </c>
      <c r="X13" s="17">
        <v>2010</v>
      </c>
      <c r="Y13" s="17">
        <v>0.8</v>
      </c>
      <c r="Z13" s="17"/>
      <c r="AA13" s="17"/>
      <c r="AB13" s="21" t="s">
        <v>43</v>
      </c>
    </row>
    <row r="14" ht="27.75" customHeight="1" spans="1:28">
      <c r="A14" s="17"/>
      <c r="B14" s="17"/>
      <c r="C14" s="21" t="s">
        <v>45</v>
      </c>
      <c r="D14" s="17" t="s">
        <v>37</v>
      </c>
      <c r="E14" s="17">
        <v>92.639</v>
      </c>
      <c r="F14" s="17">
        <v>92.725</v>
      </c>
      <c r="G14" s="17" t="s">
        <v>38</v>
      </c>
      <c r="H14" s="23">
        <v>78.5</v>
      </c>
      <c r="I14" s="17">
        <v>78.586</v>
      </c>
      <c r="J14" s="17">
        <f>F14-E14</f>
        <v>0.0859999999999985</v>
      </c>
      <c r="K14" s="36" t="s">
        <v>44</v>
      </c>
      <c r="L14" s="17">
        <v>8.5</v>
      </c>
      <c r="M14" s="17" t="s">
        <v>40</v>
      </c>
      <c r="N14" s="17">
        <v>8.5</v>
      </c>
      <c r="O14" s="17">
        <v>20</v>
      </c>
      <c r="P14" s="17"/>
      <c r="Q14" s="17" t="s">
        <v>41</v>
      </c>
      <c r="R14" s="17">
        <v>30</v>
      </c>
      <c r="S14" s="17" t="s">
        <v>42</v>
      </c>
      <c r="T14" s="17">
        <v>9</v>
      </c>
      <c r="U14" s="29"/>
      <c r="V14" s="17">
        <v>190</v>
      </c>
      <c r="W14" s="48">
        <v>-11.12</v>
      </c>
      <c r="X14" s="17">
        <v>2010</v>
      </c>
      <c r="Y14" s="17">
        <f t="shared" ref="Y14" si="1">(2018-X14)/10</f>
        <v>0.8</v>
      </c>
      <c r="Z14" s="17"/>
      <c r="AA14" s="17"/>
      <c r="AB14" s="21" t="s">
        <v>43</v>
      </c>
    </row>
    <row r="15" s="3" customFormat="1" ht="27.75" customHeight="1" spans="1:28">
      <c r="A15" s="20" t="s">
        <v>46</v>
      </c>
      <c r="B15" s="20"/>
      <c r="C15" s="20"/>
      <c r="D15" s="20"/>
      <c r="E15" s="18"/>
      <c r="F15" s="18"/>
      <c r="G15" s="19"/>
      <c r="H15" s="18"/>
      <c r="I15" s="18"/>
      <c r="J15" s="18">
        <f>J16+J24+J31+J36</f>
        <v>58.59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49">
        <v>5370</v>
      </c>
      <c r="X15" s="18"/>
      <c r="Y15" s="64"/>
      <c r="Z15" s="64"/>
      <c r="AA15" s="64"/>
      <c r="AB15" s="20"/>
    </row>
    <row r="16" s="3" customFormat="1" ht="27.75" customHeight="1" spans="1:28">
      <c r="A16" s="20" t="s">
        <v>35</v>
      </c>
      <c r="B16" s="20"/>
      <c r="C16" s="20"/>
      <c r="D16" s="20"/>
      <c r="E16" s="18"/>
      <c r="F16" s="18"/>
      <c r="G16" s="19"/>
      <c r="H16" s="18"/>
      <c r="I16" s="18"/>
      <c r="J16" s="18">
        <f>SUM(J17:J23)</f>
        <v>13.807</v>
      </c>
      <c r="K16" s="19"/>
      <c r="L16" s="18"/>
      <c r="M16" s="19"/>
      <c r="N16" s="19"/>
      <c r="O16" s="19"/>
      <c r="P16" s="19"/>
      <c r="Q16" s="19"/>
      <c r="R16" s="19"/>
      <c r="S16" s="19"/>
      <c r="T16" s="19"/>
      <c r="U16" s="19"/>
      <c r="V16" s="45"/>
      <c r="W16" s="46">
        <f>SUM(W17:W23)</f>
        <v>2135.4</v>
      </c>
      <c r="X16" s="18"/>
      <c r="Y16" s="64"/>
      <c r="Z16" s="64"/>
      <c r="AA16" s="64"/>
      <c r="AB16" s="20"/>
    </row>
    <row r="17" ht="27.75" customHeight="1" spans="1:30">
      <c r="A17" s="17"/>
      <c r="B17" s="17"/>
      <c r="C17" s="21" t="s">
        <v>45</v>
      </c>
      <c r="D17" s="17" t="s">
        <v>37</v>
      </c>
      <c r="E17" s="17">
        <v>92.725</v>
      </c>
      <c r="F17" s="17">
        <v>93.139</v>
      </c>
      <c r="G17" s="17" t="s">
        <v>38</v>
      </c>
      <c r="H17" s="17">
        <v>78.586</v>
      </c>
      <c r="I17" s="17">
        <v>79</v>
      </c>
      <c r="J17" s="35">
        <v>0.414</v>
      </c>
      <c r="K17" s="36" t="s">
        <v>44</v>
      </c>
      <c r="L17" s="17">
        <v>8.5</v>
      </c>
      <c r="M17" s="17" t="s">
        <v>40</v>
      </c>
      <c r="N17" s="17">
        <v>8.5</v>
      </c>
      <c r="O17" s="17">
        <v>20</v>
      </c>
      <c r="P17" s="17"/>
      <c r="Q17" s="17" t="s">
        <v>41</v>
      </c>
      <c r="R17" s="17">
        <v>30</v>
      </c>
      <c r="S17" s="17" t="s">
        <v>42</v>
      </c>
      <c r="T17" s="17">
        <v>9</v>
      </c>
      <c r="U17" s="17"/>
      <c r="V17" s="17">
        <v>190</v>
      </c>
      <c r="W17" s="44">
        <v>53.49</v>
      </c>
      <c r="X17" s="17">
        <v>2010</v>
      </c>
      <c r="Y17" s="17">
        <v>0.8</v>
      </c>
      <c r="Z17" s="17"/>
      <c r="AA17" s="17"/>
      <c r="AB17" s="21" t="s">
        <v>43</v>
      </c>
      <c r="AC17" s="65"/>
      <c r="AD17" s="66"/>
    </row>
    <row r="18" ht="27.75" customHeight="1" spans="1:28">
      <c r="A18" s="17"/>
      <c r="B18" s="22"/>
      <c r="C18" s="21" t="s">
        <v>45</v>
      </c>
      <c r="D18" s="17" t="s">
        <v>37</v>
      </c>
      <c r="E18" s="17">
        <v>93.639</v>
      </c>
      <c r="F18" s="17">
        <v>96.639</v>
      </c>
      <c r="G18" s="17" t="s">
        <v>38</v>
      </c>
      <c r="H18" s="17">
        <v>85.5</v>
      </c>
      <c r="I18" s="17">
        <v>88.5</v>
      </c>
      <c r="J18" s="35">
        <v>3</v>
      </c>
      <c r="K18" s="36" t="s">
        <v>44</v>
      </c>
      <c r="L18" s="17">
        <v>8.5</v>
      </c>
      <c r="M18" s="17" t="s">
        <v>40</v>
      </c>
      <c r="N18" s="17">
        <v>8.5</v>
      </c>
      <c r="O18" s="17">
        <v>20</v>
      </c>
      <c r="P18" s="17"/>
      <c r="Q18" s="17" t="s">
        <v>41</v>
      </c>
      <c r="R18" s="17">
        <v>30</v>
      </c>
      <c r="S18" s="17" t="s">
        <v>42</v>
      </c>
      <c r="T18" s="17">
        <v>9</v>
      </c>
      <c r="U18" s="29"/>
      <c r="V18" s="17">
        <v>190</v>
      </c>
      <c r="W18" s="44">
        <v>387.6</v>
      </c>
      <c r="X18" s="17">
        <v>2010</v>
      </c>
      <c r="Y18" s="17">
        <v>0.8</v>
      </c>
      <c r="Z18" s="17"/>
      <c r="AA18" s="17"/>
      <c r="AB18" s="21" t="s">
        <v>43</v>
      </c>
    </row>
    <row r="19" ht="27.75" customHeight="1" spans="1:28">
      <c r="A19" s="17"/>
      <c r="B19" s="22"/>
      <c r="C19" s="21" t="s">
        <v>45</v>
      </c>
      <c r="D19" s="17" t="s">
        <v>37</v>
      </c>
      <c r="E19" s="17">
        <v>111.639</v>
      </c>
      <c r="F19" s="17">
        <v>112.439</v>
      </c>
      <c r="G19" s="17" t="s">
        <v>38</v>
      </c>
      <c r="H19" s="17">
        <v>97.5</v>
      </c>
      <c r="I19" s="17">
        <v>98.3</v>
      </c>
      <c r="J19" s="17">
        <v>0.8</v>
      </c>
      <c r="K19" s="36" t="s">
        <v>44</v>
      </c>
      <c r="L19" s="17">
        <v>8.5</v>
      </c>
      <c r="M19" s="17" t="s">
        <v>40</v>
      </c>
      <c r="N19" s="17">
        <v>8.5</v>
      </c>
      <c r="O19" s="17">
        <v>20</v>
      </c>
      <c r="P19" s="17"/>
      <c r="Q19" s="17" t="s">
        <v>41</v>
      </c>
      <c r="R19" s="17">
        <v>30</v>
      </c>
      <c r="S19" s="17" t="s">
        <v>42</v>
      </c>
      <c r="T19" s="17">
        <v>9</v>
      </c>
      <c r="U19" s="29"/>
      <c r="V19" s="17">
        <v>190</v>
      </c>
      <c r="W19" s="44">
        <v>103.36</v>
      </c>
      <c r="X19" s="17">
        <v>2010</v>
      </c>
      <c r="Y19" s="17">
        <v>0.8</v>
      </c>
      <c r="Z19" s="17"/>
      <c r="AA19" s="17"/>
      <c r="AB19" s="21" t="s">
        <v>43</v>
      </c>
    </row>
    <row r="20" ht="46.5" customHeight="1" spans="1:28">
      <c r="A20" s="17"/>
      <c r="B20" s="17"/>
      <c r="C20" s="21" t="s">
        <v>45</v>
      </c>
      <c r="D20" s="17" t="s">
        <v>47</v>
      </c>
      <c r="E20" s="17">
        <v>142</v>
      </c>
      <c r="F20" s="17">
        <v>142.9</v>
      </c>
      <c r="G20" s="17" t="s">
        <v>48</v>
      </c>
      <c r="H20" s="23">
        <v>117.414</v>
      </c>
      <c r="I20" s="17">
        <v>118.314</v>
      </c>
      <c r="J20" s="17">
        <v>0.9</v>
      </c>
      <c r="K20" s="36" t="s">
        <v>44</v>
      </c>
      <c r="L20" s="17">
        <v>9</v>
      </c>
      <c r="M20" s="17" t="s">
        <v>49</v>
      </c>
      <c r="N20" s="17">
        <v>9</v>
      </c>
      <c r="O20" s="17"/>
      <c r="P20" s="17" t="s">
        <v>50</v>
      </c>
      <c r="Q20" s="17" t="s">
        <v>41</v>
      </c>
      <c r="R20" s="17">
        <v>30</v>
      </c>
      <c r="S20" s="17" t="s">
        <v>42</v>
      </c>
      <c r="T20" s="17">
        <v>9</v>
      </c>
      <c r="U20" s="29"/>
      <c r="V20" s="17">
        <v>205</v>
      </c>
      <c r="W20" s="44">
        <v>116.24</v>
      </c>
      <c r="X20" s="17">
        <v>2011</v>
      </c>
      <c r="Y20" s="17">
        <v>0.7</v>
      </c>
      <c r="Z20" s="17"/>
      <c r="AA20" s="17"/>
      <c r="AB20" s="67" t="s">
        <v>51</v>
      </c>
    </row>
    <row r="21" ht="27.75" customHeight="1" spans="1:28">
      <c r="A21" s="17"/>
      <c r="B21" s="17"/>
      <c r="C21" s="21" t="s">
        <v>52</v>
      </c>
      <c r="D21" s="17" t="s">
        <v>53</v>
      </c>
      <c r="E21" s="17">
        <v>9.023</v>
      </c>
      <c r="F21" s="17">
        <v>16.023</v>
      </c>
      <c r="G21" s="17" t="s">
        <v>54</v>
      </c>
      <c r="H21" s="23">
        <v>9</v>
      </c>
      <c r="I21" s="17">
        <v>16</v>
      </c>
      <c r="J21" s="35">
        <v>7</v>
      </c>
      <c r="K21" s="36" t="s">
        <v>44</v>
      </c>
      <c r="L21" s="17">
        <v>9</v>
      </c>
      <c r="M21" s="17" t="s">
        <v>49</v>
      </c>
      <c r="N21" s="17">
        <v>9</v>
      </c>
      <c r="O21" s="17"/>
      <c r="P21" s="17" t="s">
        <v>50</v>
      </c>
      <c r="Q21" s="17" t="s">
        <v>41</v>
      </c>
      <c r="R21" s="17">
        <v>30</v>
      </c>
      <c r="S21" s="17" t="s">
        <v>42</v>
      </c>
      <c r="T21" s="17">
        <v>9</v>
      </c>
      <c r="U21" s="29"/>
      <c r="V21" s="17">
        <v>205</v>
      </c>
      <c r="W21" s="44">
        <v>1162.35</v>
      </c>
      <c r="X21" s="17">
        <v>2009</v>
      </c>
      <c r="Y21" s="17">
        <v>0.9</v>
      </c>
      <c r="Z21" s="17"/>
      <c r="AA21" s="17"/>
      <c r="AB21" s="68" t="s">
        <v>55</v>
      </c>
    </row>
    <row r="22" ht="27.75" customHeight="1" spans="1:28">
      <c r="A22" s="17"/>
      <c r="B22" s="17"/>
      <c r="C22" s="21" t="s">
        <v>56</v>
      </c>
      <c r="D22" s="17" t="s">
        <v>47</v>
      </c>
      <c r="E22" s="17">
        <v>54.4</v>
      </c>
      <c r="F22" s="17">
        <v>55.327</v>
      </c>
      <c r="G22" s="17" t="s">
        <v>48</v>
      </c>
      <c r="H22" s="17">
        <v>27.593</v>
      </c>
      <c r="I22" s="17">
        <v>28.52</v>
      </c>
      <c r="J22" s="17">
        <v>0.927</v>
      </c>
      <c r="K22" s="36" t="s">
        <v>44</v>
      </c>
      <c r="L22" s="17">
        <v>9</v>
      </c>
      <c r="M22" s="17" t="s">
        <v>49</v>
      </c>
      <c r="N22" s="17">
        <v>9</v>
      </c>
      <c r="O22" s="17"/>
      <c r="P22" s="17" t="s">
        <v>50</v>
      </c>
      <c r="Q22" s="17" t="s">
        <v>41</v>
      </c>
      <c r="R22" s="17">
        <v>30</v>
      </c>
      <c r="S22" s="17" t="s">
        <v>42</v>
      </c>
      <c r="T22" s="17">
        <v>9</v>
      </c>
      <c r="U22" s="29"/>
      <c r="V22" s="17">
        <v>205</v>
      </c>
      <c r="W22" s="44">
        <v>171.03</v>
      </c>
      <c r="X22" s="17">
        <v>2003</v>
      </c>
      <c r="Y22" s="17">
        <v>1</v>
      </c>
      <c r="Z22" s="17"/>
      <c r="AA22" s="17"/>
      <c r="AB22" s="69" t="s">
        <v>57</v>
      </c>
    </row>
    <row r="23" ht="27.75" customHeight="1" spans="1:28">
      <c r="A23" s="17"/>
      <c r="B23" s="17"/>
      <c r="C23" s="21" t="s">
        <v>56</v>
      </c>
      <c r="D23" s="17" t="s">
        <v>47</v>
      </c>
      <c r="E23" s="17">
        <v>53.634</v>
      </c>
      <c r="F23" s="17">
        <v>54.4</v>
      </c>
      <c r="G23" s="17" t="s">
        <v>48</v>
      </c>
      <c r="H23" s="24">
        <v>26.827</v>
      </c>
      <c r="I23" s="24">
        <v>27.593</v>
      </c>
      <c r="J23" s="17">
        <v>0.766</v>
      </c>
      <c r="K23" s="36" t="s">
        <v>44</v>
      </c>
      <c r="L23" s="17">
        <v>9</v>
      </c>
      <c r="M23" s="17" t="s">
        <v>49</v>
      </c>
      <c r="N23" s="17">
        <v>9</v>
      </c>
      <c r="O23" s="17"/>
      <c r="P23" s="17" t="s">
        <v>50</v>
      </c>
      <c r="Q23" s="17" t="s">
        <v>41</v>
      </c>
      <c r="R23" s="17">
        <v>30</v>
      </c>
      <c r="S23" s="17" t="s">
        <v>42</v>
      </c>
      <c r="T23" s="17">
        <v>9</v>
      </c>
      <c r="U23" s="29"/>
      <c r="V23" s="17">
        <v>205</v>
      </c>
      <c r="W23" s="44">
        <v>141.33</v>
      </c>
      <c r="X23" s="17">
        <v>2003</v>
      </c>
      <c r="Y23" s="17">
        <v>1</v>
      </c>
      <c r="Z23" s="17"/>
      <c r="AA23" s="17"/>
      <c r="AB23" s="69" t="s">
        <v>57</v>
      </c>
    </row>
    <row r="24" s="3" customFormat="1" ht="27.75" customHeight="1" spans="1:28">
      <c r="A24" s="20" t="s">
        <v>58</v>
      </c>
      <c r="B24" s="20"/>
      <c r="C24" s="20"/>
      <c r="D24" s="20"/>
      <c r="E24" s="18"/>
      <c r="F24" s="18"/>
      <c r="G24" s="19"/>
      <c r="H24" s="18"/>
      <c r="I24" s="18"/>
      <c r="J24" s="18">
        <f>SUM(J25:J30)</f>
        <v>33.383</v>
      </c>
      <c r="K24" s="19"/>
      <c r="L24" s="18"/>
      <c r="M24" s="19"/>
      <c r="N24" s="19"/>
      <c r="O24" s="19"/>
      <c r="P24" s="19"/>
      <c r="Q24" s="19"/>
      <c r="R24" s="19"/>
      <c r="S24" s="19"/>
      <c r="T24" s="19"/>
      <c r="U24" s="19"/>
      <c r="V24" s="45"/>
      <c r="W24" s="46">
        <f>SUM(W25:W30)</f>
        <v>2813.41</v>
      </c>
      <c r="X24" s="18"/>
      <c r="Y24" s="64"/>
      <c r="Z24" s="64"/>
      <c r="AA24" s="64"/>
      <c r="AB24" s="21"/>
    </row>
    <row r="25" ht="27.75" customHeight="1" spans="1:30">
      <c r="A25" s="17"/>
      <c r="B25" s="22"/>
      <c r="C25" s="21" t="s">
        <v>59</v>
      </c>
      <c r="D25" s="17" t="s">
        <v>60</v>
      </c>
      <c r="E25" s="17">
        <v>1732.696</v>
      </c>
      <c r="F25" s="17">
        <v>1758.379</v>
      </c>
      <c r="G25" s="17" t="s">
        <v>60</v>
      </c>
      <c r="H25" s="17">
        <v>1736.142</v>
      </c>
      <c r="I25" s="17">
        <v>1762</v>
      </c>
      <c r="J25" s="17">
        <v>25.683</v>
      </c>
      <c r="K25" s="36" t="s">
        <v>44</v>
      </c>
      <c r="L25" s="17">
        <v>12</v>
      </c>
      <c r="M25" s="17" t="s">
        <v>40</v>
      </c>
      <c r="N25" s="17">
        <v>12</v>
      </c>
      <c r="O25" s="17"/>
      <c r="P25" s="17"/>
      <c r="Q25" s="50"/>
      <c r="R25" s="17"/>
      <c r="S25" s="17" t="s">
        <v>42</v>
      </c>
      <c r="T25" s="17">
        <v>4</v>
      </c>
      <c r="U25" s="29"/>
      <c r="V25" s="17">
        <v>70</v>
      </c>
      <c r="W25" s="44">
        <v>2157.37</v>
      </c>
      <c r="X25" s="17">
        <v>2013</v>
      </c>
      <c r="Y25" s="17"/>
      <c r="Z25" s="17"/>
      <c r="AA25" s="17">
        <v>1</v>
      </c>
      <c r="AB25" s="70" t="s">
        <v>61</v>
      </c>
      <c r="AC25" s="65"/>
      <c r="AD25" s="2"/>
    </row>
    <row r="26" s="4" customFormat="1" ht="27.75" customHeight="1" spans="1:31">
      <c r="A26" s="25"/>
      <c r="B26" s="25"/>
      <c r="C26" s="21" t="s">
        <v>59</v>
      </c>
      <c r="D26" s="17" t="s">
        <v>60</v>
      </c>
      <c r="E26" s="26">
        <v>1786</v>
      </c>
      <c r="F26" s="26">
        <v>1787.532</v>
      </c>
      <c r="G26" s="17" t="s">
        <v>60</v>
      </c>
      <c r="H26" s="26">
        <v>1794.468</v>
      </c>
      <c r="I26" s="26">
        <v>1796</v>
      </c>
      <c r="J26" s="26">
        <v>1.532</v>
      </c>
      <c r="K26" s="36" t="s">
        <v>44</v>
      </c>
      <c r="L26" s="26">
        <v>12</v>
      </c>
      <c r="M26" s="17" t="s">
        <v>40</v>
      </c>
      <c r="N26" s="25">
        <v>12</v>
      </c>
      <c r="O26" s="37"/>
      <c r="P26" s="37"/>
      <c r="Q26" s="37"/>
      <c r="R26" s="37"/>
      <c r="S26" s="17" t="s">
        <v>42</v>
      </c>
      <c r="T26" s="25">
        <v>4</v>
      </c>
      <c r="U26" s="25"/>
      <c r="V26" s="25">
        <v>70</v>
      </c>
      <c r="W26" s="44">
        <v>102.95</v>
      </c>
      <c r="X26" s="26">
        <v>2014</v>
      </c>
      <c r="Y26" s="26"/>
      <c r="Z26" s="26"/>
      <c r="AA26" s="26">
        <v>0.8</v>
      </c>
      <c r="AB26" s="17" t="s">
        <v>62</v>
      </c>
      <c r="AE26" s="71"/>
    </row>
    <row r="27" ht="27.75" customHeight="1" spans="1:28">
      <c r="A27" s="22"/>
      <c r="B27" s="22"/>
      <c r="C27" s="17" t="s">
        <v>36</v>
      </c>
      <c r="D27" s="17" t="s">
        <v>37</v>
      </c>
      <c r="E27" s="17">
        <v>82</v>
      </c>
      <c r="F27" s="17">
        <v>83</v>
      </c>
      <c r="G27" s="17" t="s">
        <v>38</v>
      </c>
      <c r="H27" s="17">
        <v>17.108</v>
      </c>
      <c r="I27" s="17">
        <v>18.108</v>
      </c>
      <c r="J27" s="17">
        <v>1</v>
      </c>
      <c r="K27" s="36" t="s">
        <v>44</v>
      </c>
      <c r="L27" s="17">
        <v>8.5</v>
      </c>
      <c r="M27" s="17" t="s">
        <v>40</v>
      </c>
      <c r="N27" s="17">
        <v>8.5</v>
      </c>
      <c r="O27" s="29"/>
      <c r="P27" s="29"/>
      <c r="Q27" s="29"/>
      <c r="R27" s="29"/>
      <c r="S27" s="17" t="s">
        <v>42</v>
      </c>
      <c r="T27" s="17">
        <v>4</v>
      </c>
      <c r="U27" s="17"/>
      <c r="V27" s="17">
        <v>70</v>
      </c>
      <c r="W27" s="44">
        <v>59.5</v>
      </c>
      <c r="X27" s="17">
        <v>2010</v>
      </c>
      <c r="Y27" s="17"/>
      <c r="Z27" s="17"/>
      <c r="AA27" s="17">
        <v>1</v>
      </c>
      <c r="AB27" s="21" t="s">
        <v>43</v>
      </c>
    </row>
    <row r="28" ht="27.75" customHeight="1" spans="1:28">
      <c r="A28" s="22"/>
      <c r="B28" s="22"/>
      <c r="C28" s="17" t="s">
        <v>36</v>
      </c>
      <c r="D28" s="17" t="s">
        <v>37</v>
      </c>
      <c r="E28" s="17">
        <v>86</v>
      </c>
      <c r="F28" s="17">
        <v>87</v>
      </c>
      <c r="G28" s="17" t="s">
        <v>38</v>
      </c>
      <c r="H28" s="17">
        <v>21.108</v>
      </c>
      <c r="I28" s="17">
        <v>22.108</v>
      </c>
      <c r="J28" s="17">
        <v>1</v>
      </c>
      <c r="K28" s="36" t="s">
        <v>44</v>
      </c>
      <c r="L28" s="17">
        <v>8.5</v>
      </c>
      <c r="M28" s="17" t="s">
        <v>40</v>
      </c>
      <c r="N28" s="17">
        <v>8.5</v>
      </c>
      <c r="O28" s="29"/>
      <c r="P28" s="29"/>
      <c r="Q28" s="29"/>
      <c r="R28" s="29"/>
      <c r="S28" s="17" t="s">
        <v>42</v>
      </c>
      <c r="T28" s="17">
        <v>4</v>
      </c>
      <c r="U28" s="17"/>
      <c r="V28" s="17">
        <v>70</v>
      </c>
      <c r="W28" s="44">
        <v>59.5</v>
      </c>
      <c r="X28" s="17">
        <v>2010</v>
      </c>
      <c r="Y28" s="17"/>
      <c r="Z28" s="17"/>
      <c r="AA28" s="26">
        <v>1</v>
      </c>
      <c r="AB28" s="21" t="s">
        <v>43</v>
      </c>
    </row>
    <row r="29" ht="27.75" customHeight="1" spans="1:28">
      <c r="A29" s="22"/>
      <c r="B29" s="22"/>
      <c r="C29" s="17" t="s">
        <v>52</v>
      </c>
      <c r="D29" s="17" t="s">
        <v>60</v>
      </c>
      <c r="E29" s="17">
        <v>1879.262</v>
      </c>
      <c r="F29" s="17">
        <v>1880.262</v>
      </c>
      <c r="G29" s="17" t="s">
        <v>60</v>
      </c>
      <c r="H29" s="17">
        <v>1886</v>
      </c>
      <c r="I29" s="17">
        <v>1887</v>
      </c>
      <c r="J29" s="17">
        <v>1</v>
      </c>
      <c r="K29" s="36" t="s">
        <v>44</v>
      </c>
      <c r="L29" s="17">
        <v>24</v>
      </c>
      <c r="M29" s="17" t="s">
        <v>40</v>
      </c>
      <c r="N29" s="17">
        <v>24</v>
      </c>
      <c r="O29" s="29"/>
      <c r="P29" s="29"/>
      <c r="Q29" s="29"/>
      <c r="R29" s="29"/>
      <c r="S29" s="17" t="s">
        <v>42</v>
      </c>
      <c r="T29" s="17">
        <v>4</v>
      </c>
      <c r="U29" s="17"/>
      <c r="V29" s="17">
        <v>70</v>
      </c>
      <c r="W29" s="44">
        <v>168</v>
      </c>
      <c r="X29" s="17">
        <v>2003</v>
      </c>
      <c r="Y29" s="17"/>
      <c r="Z29" s="17"/>
      <c r="AA29" s="26">
        <v>1</v>
      </c>
      <c r="AB29" s="69" t="s">
        <v>63</v>
      </c>
    </row>
    <row r="30" ht="27.75" customHeight="1" spans="1:28">
      <c r="A30" s="22"/>
      <c r="B30" s="22"/>
      <c r="C30" s="25" t="s">
        <v>36</v>
      </c>
      <c r="D30" s="17" t="s">
        <v>60</v>
      </c>
      <c r="E30" s="17">
        <v>1794.983</v>
      </c>
      <c r="F30" s="17">
        <v>1798.151</v>
      </c>
      <c r="G30" s="17" t="s">
        <v>60</v>
      </c>
      <c r="H30" s="17">
        <v>1803.47</v>
      </c>
      <c r="I30" s="17">
        <v>1806.638</v>
      </c>
      <c r="J30" s="17">
        <v>3.168</v>
      </c>
      <c r="K30" s="36" t="s">
        <v>44</v>
      </c>
      <c r="L30" s="17">
        <v>12</v>
      </c>
      <c r="M30" s="17" t="s">
        <v>40</v>
      </c>
      <c r="N30" s="17">
        <v>12</v>
      </c>
      <c r="O30" s="17"/>
      <c r="P30" s="17"/>
      <c r="Q30" s="17"/>
      <c r="R30" s="17"/>
      <c r="S30" s="17" t="s">
        <v>42</v>
      </c>
      <c r="T30" s="17">
        <v>4</v>
      </c>
      <c r="U30" s="29"/>
      <c r="V30" s="17">
        <v>70</v>
      </c>
      <c r="W30" s="44">
        <v>266.09</v>
      </c>
      <c r="X30" s="17">
        <v>2013</v>
      </c>
      <c r="Y30" s="17"/>
      <c r="Z30" s="17"/>
      <c r="AA30" s="26">
        <v>1</v>
      </c>
      <c r="AB30" s="68" t="s">
        <v>64</v>
      </c>
    </row>
    <row r="31" ht="27.75" customHeight="1" spans="1:28">
      <c r="A31" s="20" t="s">
        <v>65</v>
      </c>
      <c r="B31" s="20"/>
      <c r="C31" s="20"/>
      <c r="D31" s="20"/>
      <c r="E31" s="17"/>
      <c r="F31" s="17"/>
      <c r="G31" s="17"/>
      <c r="H31" s="17"/>
      <c r="I31" s="17"/>
      <c r="J31" s="17">
        <f>SUM(J32:J35)</f>
        <v>11.4</v>
      </c>
      <c r="K31" s="36"/>
      <c r="L31" s="17"/>
      <c r="M31" s="17"/>
      <c r="N31" s="17"/>
      <c r="O31" s="17"/>
      <c r="P31" s="17"/>
      <c r="Q31" s="17"/>
      <c r="R31" s="17"/>
      <c r="S31" s="17"/>
      <c r="T31" s="17"/>
      <c r="U31" s="29"/>
      <c r="V31" s="17"/>
      <c r="W31" s="44">
        <f>SUM(W32:W35)</f>
        <v>421.2</v>
      </c>
      <c r="X31" s="17"/>
      <c r="Y31" s="17"/>
      <c r="Z31" s="17"/>
      <c r="AA31" s="26"/>
      <c r="AB31" s="21"/>
    </row>
    <row r="32" ht="27.75" customHeight="1" spans="1:28">
      <c r="A32" s="22"/>
      <c r="B32" s="22"/>
      <c r="C32" s="25" t="s">
        <v>36</v>
      </c>
      <c r="D32" s="17" t="s">
        <v>66</v>
      </c>
      <c r="E32" s="17">
        <v>1801.513</v>
      </c>
      <c r="F32" s="17">
        <v>1802.513</v>
      </c>
      <c r="G32" s="17" t="s">
        <v>66</v>
      </c>
      <c r="H32" s="17">
        <v>1810</v>
      </c>
      <c r="I32" s="17">
        <v>1811</v>
      </c>
      <c r="J32" s="17">
        <v>1</v>
      </c>
      <c r="K32" s="36" t="s">
        <v>44</v>
      </c>
      <c r="L32" s="17">
        <v>12</v>
      </c>
      <c r="M32" s="17" t="s">
        <v>40</v>
      </c>
      <c r="N32" s="17">
        <v>12</v>
      </c>
      <c r="O32" s="17"/>
      <c r="P32" s="17"/>
      <c r="Q32" s="17"/>
      <c r="R32" s="17"/>
      <c r="S32" s="17" t="s">
        <v>42</v>
      </c>
      <c r="T32" s="51" t="s">
        <v>67</v>
      </c>
      <c r="U32" s="17" t="s">
        <v>68</v>
      </c>
      <c r="V32" s="17">
        <v>40</v>
      </c>
      <c r="W32" s="44">
        <v>48</v>
      </c>
      <c r="X32" s="17"/>
      <c r="Y32" s="17"/>
      <c r="Z32" s="17"/>
      <c r="AA32" s="26"/>
      <c r="AB32" s="68" t="s">
        <v>69</v>
      </c>
    </row>
    <row r="33" ht="27.75" customHeight="1" spans="1:28">
      <c r="A33" s="22"/>
      <c r="B33" s="22"/>
      <c r="C33" s="25" t="s">
        <v>36</v>
      </c>
      <c r="D33" s="17" t="s">
        <v>66</v>
      </c>
      <c r="E33" s="17">
        <v>1807.513</v>
      </c>
      <c r="F33" s="17">
        <v>1808.513</v>
      </c>
      <c r="G33" s="17" t="s">
        <v>66</v>
      </c>
      <c r="H33" s="17">
        <v>1816</v>
      </c>
      <c r="I33" s="17">
        <v>1817</v>
      </c>
      <c r="J33" s="17">
        <v>1</v>
      </c>
      <c r="K33" s="36" t="s">
        <v>44</v>
      </c>
      <c r="L33" s="17">
        <v>12</v>
      </c>
      <c r="M33" s="17" t="s">
        <v>40</v>
      </c>
      <c r="N33" s="17">
        <v>12</v>
      </c>
      <c r="O33" s="17"/>
      <c r="P33" s="17"/>
      <c r="Q33" s="17"/>
      <c r="R33" s="17"/>
      <c r="S33" s="17" t="s">
        <v>42</v>
      </c>
      <c r="T33" s="51" t="s">
        <v>67</v>
      </c>
      <c r="U33" s="17" t="s">
        <v>68</v>
      </c>
      <c r="V33" s="17">
        <v>40</v>
      </c>
      <c r="W33" s="44">
        <v>48</v>
      </c>
      <c r="X33" s="17"/>
      <c r="Y33" s="17"/>
      <c r="Z33" s="17"/>
      <c r="AA33" s="26"/>
      <c r="AB33" s="68" t="s">
        <v>62</v>
      </c>
    </row>
    <row r="34" ht="27.75" customHeight="1" spans="1:28">
      <c r="A34" s="22"/>
      <c r="B34" s="22"/>
      <c r="C34" s="25" t="s">
        <v>36</v>
      </c>
      <c r="D34" s="17" t="s">
        <v>66</v>
      </c>
      <c r="E34" s="17">
        <v>1813.413</v>
      </c>
      <c r="F34" s="17">
        <v>1813.413</v>
      </c>
      <c r="G34" s="17" t="s">
        <v>66</v>
      </c>
      <c r="H34" s="17">
        <v>1821.9</v>
      </c>
      <c r="I34" s="17">
        <v>1822.3</v>
      </c>
      <c r="J34" s="17">
        <v>0.4</v>
      </c>
      <c r="K34" s="36" t="s">
        <v>44</v>
      </c>
      <c r="L34" s="17">
        <v>12</v>
      </c>
      <c r="M34" s="17" t="s">
        <v>40</v>
      </c>
      <c r="N34" s="17">
        <v>12</v>
      </c>
      <c r="O34" s="17"/>
      <c r="P34" s="17"/>
      <c r="Q34" s="17"/>
      <c r="R34" s="17"/>
      <c r="S34" s="17" t="s">
        <v>42</v>
      </c>
      <c r="T34" s="51" t="s">
        <v>67</v>
      </c>
      <c r="U34" s="17" t="s">
        <v>68</v>
      </c>
      <c r="V34" s="17">
        <v>40</v>
      </c>
      <c r="W34" s="44">
        <v>19.2</v>
      </c>
      <c r="X34" s="17"/>
      <c r="Y34" s="17"/>
      <c r="Z34" s="17"/>
      <c r="AA34" s="26"/>
      <c r="AB34" s="68" t="s">
        <v>62</v>
      </c>
    </row>
    <row r="35" ht="27.75" customHeight="1" spans="1:28">
      <c r="A35" s="22"/>
      <c r="B35" s="22"/>
      <c r="C35" s="25" t="s">
        <v>36</v>
      </c>
      <c r="D35" s="17" t="s">
        <v>70</v>
      </c>
      <c r="E35" s="17">
        <v>4.013</v>
      </c>
      <c r="F35" s="17">
        <v>13.013</v>
      </c>
      <c r="G35" s="17" t="s">
        <v>71</v>
      </c>
      <c r="H35" s="17">
        <v>48</v>
      </c>
      <c r="I35" s="17">
        <v>57</v>
      </c>
      <c r="J35" s="17">
        <v>9</v>
      </c>
      <c r="K35" s="36" t="s">
        <v>44</v>
      </c>
      <c r="L35" s="17">
        <v>8.5</v>
      </c>
      <c r="M35" s="17" t="s">
        <v>40</v>
      </c>
      <c r="N35" s="17">
        <v>8.5</v>
      </c>
      <c r="O35" s="17"/>
      <c r="P35" s="17"/>
      <c r="Q35" s="17"/>
      <c r="R35" s="17"/>
      <c r="S35" s="17" t="s">
        <v>42</v>
      </c>
      <c r="T35" s="51" t="s">
        <v>67</v>
      </c>
      <c r="U35" s="17" t="s">
        <v>68</v>
      </c>
      <c r="V35" s="17">
        <v>40</v>
      </c>
      <c r="W35" s="44">
        <v>306</v>
      </c>
      <c r="X35" s="17"/>
      <c r="Y35" s="17"/>
      <c r="Z35" s="17"/>
      <c r="AA35" s="26"/>
      <c r="AB35" s="21"/>
    </row>
    <row r="36" s="3" customFormat="1" ht="27.75" customHeight="1" spans="1:28">
      <c r="A36" s="20" t="s">
        <v>72</v>
      </c>
      <c r="B36" s="20"/>
      <c r="C36" s="20"/>
      <c r="D36" s="20"/>
      <c r="E36" s="18"/>
      <c r="F36" s="18"/>
      <c r="G36" s="19"/>
      <c r="H36" s="18"/>
      <c r="I36" s="18"/>
      <c r="J36" s="18">
        <v>0</v>
      </c>
      <c r="K36" s="19"/>
      <c r="L36" s="18"/>
      <c r="M36" s="19"/>
      <c r="N36" s="19"/>
      <c r="O36" s="19"/>
      <c r="P36" s="19"/>
      <c r="Q36" s="19"/>
      <c r="R36" s="19"/>
      <c r="S36" s="19"/>
      <c r="T36" s="19"/>
      <c r="U36" s="19"/>
      <c r="V36" s="45"/>
      <c r="W36" s="46">
        <v>0</v>
      </c>
      <c r="X36" s="18"/>
      <c r="Y36" s="64"/>
      <c r="Z36" s="64"/>
      <c r="AA36" s="64"/>
      <c r="AB36" s="21"/>
    </row>
    <row r="37" s="3" customFormat="1" ht="27.75" customHeight="1" spans="1:28">
      <c r="A37" s="18" t="s">
        <v>73</v>
      </c>
      <c r="B37" s="18"/>
      <c r="C37" s="18"/>
      <c r="D37" s="18"/>
      <c r="E37" s="18"/>
      <c r="F37" s="18"/>
      <c r="G37" s="19"/>
      <c r="H37" s="18"/>
      <c r="I37" s="18"/>
      <c r="J37" s="18">
        <f>J38+J48</f>
        <v>31.966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52">
        <v>0</v>
      </c>
      <c r="X37" s="18"/>
      <c r="Y37" s="64"/>
      <c r="Z37" s="64"/>
      <c r="AA37" s="64"/>
      <c r="AB37" s="20"/>
    </row>
    <row r="38" ht="27.75" customHeight="1" spans="1:28">
      <c r="A38" s="20" t="s">
        <v>74</v>
      </c>
      <c r="B38" s="20"/>
      <c r="C38" s="20"/>
      <c r="D38" s="20"/>
      <c r="E38" s="27"/>
      <c r="F38" s="28"/>
      <c r="G38" s="29"/>
      <c r="H38" s="28"/>
      <c r="I38" s="28"/>
      <c r="J38" s="18">
        <f>SUM(J39:J47)</f>
        <v>26.126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52">
        <v>0</v>
      </c>
      <c r="X38" s="53"/>
      <c r="Y38" s="28"/>
      <c r="Z38" s="28"/>
      <c r="AA38" s="28"/>
      <c r="AB38" s="72"/>
    </row>
    <row r="39" ht="35.25" customHeight="1" spans="1:28">
      <c r="A39" s="30"/>
      <c r="B39" s="22"/>
      <c r="C39" s="25" t="s">
        <v>52</v>
      </c>
      <c r="D39" s="26" t="s">
        <v>66</v>
      </c>
      <c r="E39" s="26">
        <v>1917.009</v>
      </c>
      <c r="F39" s="26">
        <v>1921.009</v>
      </c>
      <c r="G39" s="26" t="s">
        <v>66</v>
      </c>
      <c r="H39" s="26">
        <v>1926</v>
      </c>
      <c r="I39" s="26">
        <v>1930</v>
      </c>
      <c r="J39" s="17">
        <f>F39-E39</f>
        <v>4</v>
      </c>
      <c r="K39" s="17" t="s">
        <v>44</v>
      </c>
      <c r="L39" s="38">
        <v>8.5</v>
      </c>
      <c r="M39" s="23" t="s">
        <v>40</v>
      </c>
      <c r="N39" s="38">
        <v>8.5</v>
      </c>
      <c r="O39" s="29"/>
      <c r="P39" s="29"/>
      <c r="Q39" s="29"/>
      <c r="R39" s="29"/>
      <c r="S39" s="29"/>
      <c r="T39" s="29"/>
      <c r="U39" s="54" t="s">
        <v>75</v>
      </c>
      <c r="V39" s="55">
        <v>-60</v>
      </c>
      <c r="W39" s="55">
        <v>-102</v>
      </c>
      <c r="X39" s="26"/>
      <c r="Y39" s="28"/>
      <c r="Z39" s="28"/>
      <c r="AA39" s="28"/>
      <c r="AB39" s="73"/>
    </row>
    <row r="40" ht="35.25" customHeight="1" spans="1:28">
      <c r="A40" s="22"/>
      <c r="B40" s="22"/>
      <c r="C40" s="17" t="s">
        <v>76</v>
      </c>
      <c r="D40" s="31" t="s">
        <v>66</v>
      </c>
      <c r="E40" s="31">
        <v>1940.459</v>
      </c>
      <c r="F40" s="31">
        <v>1946.009</v>
      </c>
      <c r="G40" s="31" t="s">
        <v>66</v>
      </c>
      <c r="H40" s="31">
        <v>1949.45</v>
      </c>
      <c r="I40" s="31">
        <v>1955</v>
      </c>
      <c r="J40" s="31">
        <v>5.55</v>
      </c>
      <c r="K40" s="39" t="s">
        <v>44</v>
      </c>
      <c r="L40" s="38">
        <v>8.5</v>
      </c>
      <c r="M40" s="40" t="s">
        <v>77</v>
      </c>
      <c r="N40" s="38">
        <v>8.5</v>
      </c>
      <c r="O40" s="41"/>
      <c r="P40" s="41"/>
      <c r="Q40" s="41"/>
      <c r="R40" s="41"/>
      <c r="S40" s="41"/>
      <c r="T40" s="41"/>
      <c r="U40" s="54" t="s">
        <v>75</v>
      </c>
      <c r="V40" s="55">
        <v>-60</v>
      </c>
      <c r="W40" s="55">
        <v>-55</v>
      </c>
      <c r="X40" s="53"/>
      <c r="Y40" s="28"/>
      <c r="Z40" s="28"/>
      <c r="AA40" s="28"/>
      <c r="AB40" s="72"/>
    </row>
    <row r="41" s="5" customFormat="1" ht="54.75" customHeight="1" spans="1:31">
      <c r="A41" s="18"/>
      <c r="B41" s="32"/>
      <c r="C41" s="25" t="s">
        <v>45</v>
      </c>
      <c r="D41" s="17" t="s">
        <v>78</v>
      </c>
      <c r="E41" s="25">
        <v>84.288</v>
      </c>
      <c r="F41" s="26">
        <v>86.412</v>
      </c>
      <c r="G41" s="25" t="s">
        <v>79</v>
      </c>
      <c r="H41" s="26">
        <v>108.628</v>
      </c>
      <c r="I41" s="26">
        <v>110.752</v>
      </c>
      <c r="J41" s="17">
        <f t="shared" ref="J41:J47" si="2">F41-E41</f>
        <v>2.12400000000001</v>
      </c>
      <c r="K41" s="25" t="s">
        <v>80</v>
      </c>
      <c r="L41" s="26">
        <v>24</v>
      </c>
      <c r="M41" s="17" t="s">
        <v>40</v>
      </c>
      <c r="N41" s="25">
        <f>L41</f>
        <v>24</v>
      </c>
      <c r="O41" s="25"/>
      <c r="P41" s="25"/>
      <c r="Q41" s="25"/>
      <c r="R41" s="25"/>
      <c r="S41" s="17"/>
      <c r="T41" s="17"/>
      <c r="U41" s="54" t="s">
        <v>81</v>
      </c>
      <c r="V41" s="55">
        <v>-60</v>
      </c>
      <c r="W41" s="56">
        <v>-77.13</v>
      </c>
      <c r="X41" s="26"/>
      <c r="Y41" s="26"/>
      <c r="Z41" s="26"/>
      <c r="AA41" s="26"/>
      <c r="AB41" s="17"/>
      <c r="AE41" s="74"/>
    </row>
    <row r="42" s="6" customFormat="1" ht="35.25" customHeight="1" spans="1:31">
      <c r="A42" s="18"/>
      <c r="B42" s="32"/>
      <c r="C42" s="25" t="s">
        <v>45</v>
      </c>
      <c r="D42" s="17" t="s">
        <v>78</v>
      </c>
      <c r="E42" s="26">
        <v>116.629</v>
      </c>
      <c r="F42" s="26">
        <v>118.941</v>
      </c>
      <c r="G42" s="25" t="s">
        <v>79</v>
      </c>
      <c r="H42" s="26">
        <v>140.969</v>
      </c>
      <c r="I42" s="26">
        <v>143.281</v>
      </c>
      <c r="J42" s="17">
        <f t="shared" si="2"/>
        <v>2.312</v>
      </c>
      <c r="K42" s="17" t="s">
        <v>44</v>
      </c>
      <c r="L42" s="26">
        <v>10.5</v>
      </c>
      <c r="M42" s="17" t="s">
        <v>40</v>
      </c>
      <c r="N42" s="25">
        <f>L42</f>
        <v>10.5</v>
      </c>
      <c r="O42" s="30"/>
      <c r="P42" s="30"/>
      <c r="Q42" s="30"/>
      <c r="R42" s="30"/>
      <c r="S42" s="17"/>
      <c r="T42" s="17"/>
      <c r="U42" s="54" t="s">
        <v>81</v>
      </c>
      <c r="V42" s="55">
        <v>-60</v>
      </c>
      <c r="W42" s="56">
        <v>-68.55</v>
      </c>
      <c r="X42" s="57"/>
      <c r="Y42" s="57"/>
      <c r="Z42" s="57"/>
      <c r="AA42" s="57"/>
      <c r="AB42" s="75"/>
      <c r="AE42" s="76"/>
    </row>
    <row r="43" s="6" customFormat="1" ht="35.25" customHeight="1" spans="1:31">
      <c r="A43" s="18"/>
      <c r="B43" s="32"/>
      <c r="C43" s="25" t="s">
        <v>45</v>
      </c>
      <c r="D43" s="17" t="s">
        <v>78</v>
      </c>
      <c r="E43" s="25">
        <v>130.612</v>
      </c>
      <c r="F43" s="26">
        <v>132.252</v>
      </c>
      <c r="G43" s="25" t="s">
        <v>79</v>
      </c>
      <c r="H43" s="26">
        <v>154.952</v>
      </c>
      <c r="I43" s="26">
        <v>156.592</v>
      </c>
      <c r="J43" s="17">
        <f t="shared" si="2"/>
        <v>1.64000000000001</v>
      </c>
      <c r="K43" s="17" t="s">
        <v>44</v>
      </c>
      <c r="L43" s="26">
        <v>10.5</v>
      </c>
      <c r="M43" s="17" t="s">
        <v>40</v>
      </c>
      <c r="N43" s="25">
        <f>L43</f>
        <v>10.5</v>
      </c>
      <c r="O43" s="30"/>
      <c r="P43" s="30"/>
      <c r="Q43" s="30"/>
      <c r="R43" s="30"/>
      <c r="S43" s="17"/>
      <c r="T43" s="17"/>
      <c r="U43" s="54" t="s">
        <v>81</v>
      </c>
      <c r="V43" s="55">
        <v>-60</v>
      </c>
      <c r="W43" s="56">
        <v>-70.36</v>
      </c>
      <c r="X43" s="57"/>
      <c r="Y43" s="57"/>
      <c r="Z43" s="57"/>
      <c r="AA43" s="57"/>
      <c r="AB43" s="75"/>
      <c r="AE43" s="76"/>
    </row>
    <row r="44" s="5" customFormat="1" ht="35.25" customHeight="1" spans="1:31">
      <c r="A44" s="17"/>
      <c r="B44" s="17"/>
      <c r="C44" s="25" t="s">
        <v>59</v>
      </c>
      <c r="D44" s="17" t="s">
        <v>66</v>
      </c>
      <c r="E44" s="25">
        <f>1783-8.478</f>
        <v>1774.522</v>
      </c>
      <c r="F44" s="26">
        <f>1788-8.478</f>
        <v>1779.522</v>
      </c>
      <c r="G44" s="17" t="s">
        <v>66</v>
      </c>
      <c r="H44" s="26">
        <v>1783</v>
      </c>
      <c r="I44" s="26">
        <v>1788</v>
      </c>
      <c r="J44" s="17">
        <f t="shared" si="2"/>
        <v>5</v>
      </c>
      <c r="K44" s="25" t="s">
        <v>44</v>
      </c>
      <c r="L44" s="26">
        <v>12</v>
      </c>
      <c r="M44" s="32" t="s">
        <v>40</v>
      </c>
      <c r="N44" s="25">
        <v>12</v>
      </c>
      <c r="O44" s="25"/>
      <c r="P44" s="25"/>
      <c r="Q44" s="25"/>
      <c r="R44" s="25"/>
      <c r="S44" s="25"/>
      <c r="T44" s="25">
        <v>9</v>
      </c>
      <c r="U44" s="54" t="s">
        <v>82</v>
      </c>
      <c r="V44" s="58" t="s">
        <v>83</v>
      </c>
      <c r="W44" s="59">
        <v>-20.4</v>
      </c>
      <c r="X44" s="26"/>
      <c r="Y44" s="26"/>
      <c r="Z44" s="26"/>
      <c r="AA44" s="26"/>
      <c r="AB44" s="21"/>
      <c r="AE44" s="74"/>
    </row>
    <row r="45" s="5" customFormat="1" ht="35.25" customHeight="1" spans="1:31">
      <c r="A45" s="25"/>
      <c r="B45" s="25"/>
      <c r="C45" s="25" t="s">
        <v>59</v>
      </c>
      <c r="D45" s="17" t="s">
        <v>84</v>
      </c>
      <c r="E45" s="26">
        <f>27+0.291</f>
        <v>27.291</v>
      </c>
      <c r="F45" s="26">
        <f>28+0.291</f>
        <v>28.291</v>
      </c>
      <c r="G45" s="17" t="s">
        <v>85</v>
      </c>
      <c r="H45" s="26">
        <v>27</v>
      </c>
      <c r="I45" s="26">
        <v>28</v>
      </c>
      <c r="J45" s="17">
        <f t="shared" si="2"/>
        <v>1</v>
      </c>
      <c r="K45" s="25" t="s">
        <v>44</v>
      </c>
      <c r="L45" s="26">
        <v>9</v>
      </c>
      <c r="M45" s="32" t="s">
        <v>40</v>
      </c>
      <c r="N45" s="25">
        <v>9</v>
      </c>
      <c r="O45" s="25"/>
      <c r="P45" s="25"/>
      <c r="Q45" s="25"/>
      <c r="R45" s="25"/>
      <c r="S45" s="25"/>
      <c r="T45" s="25">
        <v>9</v>
      </c>
      <c r="U45" s="54" t="s">
        <v>82</v>
      </c>
      <c r="V45" s="58" t="s">
        <v>83</v>
      </c>
      <c r="W45" s="56">
        <v>-4.08</v>
      </c>
      <c r="X45" s="26"/>
      <c r="Y45" s="26"/>
      <c r="Z45" s="26"/>
      <c r="AA45" s="26"/>
      <c r="AB45" s="21"/>
      <c r="AE45" s="74"/>
    </row>
    <row r="46" s="5" customFormat="1" ht="35.25" customHeight="1" spans="1:31">
      <c r="A46" s="25"/>
      <c r="B46" s="25"/>
      <c r="C46" s="25" t="s">
        <v>59</v>
      </c>
      <c r="D46" s="17" t="s">
        <v>84</v>
      </c>
      <c r="E46" s="26">
        <f>17.5+0.291</f>
        <v>17.791</v>
      </c>
      <c r="F46" s="26">
        <f>20+0.291</f>
        <v>20.291</v>
      </c>
      <c r="G46" s="17" t="s">
        <v>85</v>
      </c>
      <c r="H46" s="26">
        <v>17.5</v>
      </c>
      <c r="I46" s="26">
        <v>20</v>
      </c>
      <c r="J46" s="17">
        <f t="shared" si="2"/>
        <v>2.5</v>
      </c>
      <c r="K46" s="25" t="s">
        <v>44</v>
      </c>
      <c r="L46" s="26">
        <v>9</v>
      </c>
      <c r="M46" s="32" t="s">
        <v>40</v>
      </c>
      <c r="N46" s="25">
        <v>9</v>
      </c>
      <c r="O46" s="25"/>
      <c r="P46" s="25"/>
      <c r="Q46" s="25"/>
      <c r="R46" s="25"/>
      <c r="S46" s="25"/>
      <c r="T46" s="25">
        <v>9</v>
      </c>
      <c r="U46" s="54" t="s">
        <v>82</v>
      </c>
      <c r="V46" s="58" t="s">
        <v>83</v>
      </c>
      <c r="W46" s="56">
        <v>-10.2</v>
      </c>
      <c r="X46" s="26"/>
      <c r="Y46" s="26"/>
      <c r="Z46" s="26"/>
      <c r="AA46" s="26"/>
      <c r="AB46" s="21" t="s">
        <v>86</v>
      </c>
      <c r="AE46" s="74"/>
    </row>
    <row r="47" s="5" customFormat="1" ht="35.25" customHeight="1" spans="1:31">
      <c r="A47" s="25"/>
      <c r="B47" s="25"/>
      <c r="C47" s="25" t="s">
        <v>59</v>
      </c>
      <c r="D47" s="17" t="s">
        <v>84</v>
      </c>
      <c r="E47" s="26">
        <f>33+0.291</f>
        <v>33.291</v>
      </c>
      <c r="F47" s="26">
        <f>35+0.291</f>
        <v>35.291</v>
      </c>
      <c r="G47" s="17" t="s">
        <v>85</v>
      </c>
      <c r="H47" s="26">
        <v>33</v>
      </c>
      <c r="I47" s="26">
        <v>35</v>
      </c>
      <c r="J47" s="17">
        <f t="shared" si="2"/>
        <v>2</v>
      </c>
      <c r="K47" s="25" t="s">
        <v>44</v>
      </c>
      <c r="L47" s="26">
        <v>9</v>
      </c>
      <c r="M47" s="32" t="s">
        <v>40</v>
      </c>
      <c r="N47" s="25">
        <v>9</v>
      </c>
      <c r="O47" s="25"/>
      <c r="P47" s="25"/>
      <c r="Q47" s="25"/>
      <c r="R47" s="25"/>
      <c r="S47" s="25"/>
      <c r="T47" s="25">
        <v>9</v>
      </c>
      <c r="U47" s="54" t="s">
        <v>82</v>
      </c>
      <c r="V47" s="58" t="s">
        <v>83</v>
      </c>
      <c r="W47" s="56">
        <v>-8.16</v>
      </c>
      <c r="X47" s="26"/>
      <c r="Y47" s="26"/>
      <c r="Z47" s="26"/>
      <c r="AA47" s="26"/>
      <c r="AB47" s="21"/>
      <c r="AE47" s="74"/>
    </row>
    <row r="48" ht="27.75" customHeight="1" spans="1:28">
      <c r="A48" s="20" t="s">
        <v>87</v>
      </c>
      <c r="B48" s="20"/>
      <c r="C48" s="20"/>
      <c r="D48" s="20"/>
      <c r="E48" s="28"/>
      <c r="F48" s="28"/>
      <c r="G48" s="29"/>
      <c r="H48" s="28"/>
      <c r="I48" s="28"/>
      <c r="J48" s="18">
        <f>SUM(J49:J51)</f>
        <v>5.83999999999999</v>
      </c>
      <c r="K48" s="29"/>
      <c r="L48" s="28"/>
      <c r="M48" s="29"/>
      <c r="N48" s="29"/>
      <c r="O48" s="29"/>
      <c r="P48" s="29"/>
      <c r="Q48" s="29"/>
      <c r="R48" s="29"/>
      <c r="S48" s="29"/>
      <c r="T48" s="29"/>
      <c r="U48" s="29"/>
      <c r="V48" s="60"/>
      <c r="W48" s="61">
        <v>0</v>
      </c>
      <c r="X48" s="53"/>
      <c r="Y48" s="28"/>
      <c r="Z48" s="28"/>
      <c r="AA48" s="28"/>
      <c r="AB48" s="72"/>
    </row>
    <row r="49" s="7" customFormat="1" ht="27.75" customHeight="1" spans="1:31">
      <c r="A49" s="20"/>
      <c r="B49" s="20"/>
      <c r="C49" s="21" t="s">
        <v>88</v>
      </c>
      <c r="D49" s="17" t="s">
        <v>84</v>
      </c>
      <c r="E49" s="33">
        <v>70.863</v>
      </c>
      <c r="F49" s="33">
        <v>73.663</v>
      </c>
      <c r="G49" s="33" t="s">
        <v>85</v>
      </c>
      <c r="H49" s="24">
        <v>77.787</v>
      </c>
      <c r="I49" s="24">
        <f>H49+J49</f>
        <v>80.587</v>
      </c>
      <c r="J49" s="42">
        <f t="shared" ref="J49:J50" si="3">F49-E49</f>
        <v>2.8</v>
      </c>
      <c r="K49" s="17" t="s">
        <v>89</v>
      </c>
      <c r="L49" s="17">
        <v>6</v>
      </c>
      <c r="M49" s="17" t="s">
        <v>49</v>
      </c>
      <c r="N49" s="26">
        <f t="shared" ref="N49:N51" si="4">L49</f>
        <v>6</v>
      </c>
      <c r="O49" s="29"/>
      <c r="P49" s="29"/>
      <c r="Q49" s="29"/>
      <c r="R49" s="29"/>
      <c r="S49" s="29"/>
      <c r="T49" s="29"/>
      <c r="U49" s="17" t="s">
        <v>90</v>
      </c>
      <c r="V49" s="55">
        <v>-30</v>
      </c>
      <c r="W49" s="56">
        <v>-10.08</v>
      </c>
      <c r="X49" s="53"/>
      <c r="Y49" s="28"/>
      <c r="Z49" s="28"/>
      <c r="AA49" s="28"/>
      <c r="AB49" s="72"/>
      <c r="AE49" s="14"/>
    </row>
    <row r="50" s="6" customFormat="1" ht="27.75" customHeight="1" spans="1:31">
      <c r="A50" s="18"/>
      <c r="B50" s="32"/>
      <c r="C50" s="25" t="s">
        <v>45</v>
      </c>
      <c r="D50" s="17" t="s">
        <v>84</v>
      </c>
      <c r="E50" s="25">
        <v>54.033</v>
      </c>
      <c r="F50" s="26">
        <v>55.053</v>
      </c>
      <c r="G50" s="25" t="s">
        <v>91</v>
      </c>
      <c r="H50" s="26">
        <v>54.704</v>
      </c>
      <c r="I50" s="26">
        <v>55.724</v>
      </c>
      <c r="J50" s="43">
        <f t="shared" si="3"/>
        <v>1.02</v>
      </c>
      <c r="K50" s="25" t="s">
        <v>89</v>
      </c>
      <c r="L50" s="26">
        <v>9</v>
      </c>
      <c r="M50" s="17" t="s">
        <v>49</v>
      </c>
      <c r="N50" s="26">
        <f t="shared" si="4"/>
        <v>9</v>
      </c>
      <c r="O50" s="30"/>
      <c r="P50" s="30"/>
      <c r="Q50" s="30"/>
      <c r="R50" s="30"/>
      <c r="S50" s="30"/>
      <c r="T50" s="30"/>
      <c r="U50" s="32" t="s">
        <v>92</v>
      </c>
      <c r="V50" s="55">
        <v>-12</v>
      </c>
      <c r="W50" s="56">
        <v>-11.2</v>
      </c>
      <c r="X50" s="57"/>
      <c r="Y50" s="57"/>
      <c r="Z50" s="57"/>
      <c r="AA50" s="57"/>
      <c r="AB50" s="75"/>
      <c r="AE50" s="76"/>
    </row>
    <row r="51" s="6" customFormat="1" ht="27.75" customHeight="1" spans="1:31">
      <c r="A51" s="30"/>
      <c r="B51" s="32"/>
      <c r="C51" s="25" t="s">
        <v>45</v>
      </c>
      <c r="D51" s="17" t="s">
        <v>93</v>
      </c>
      <c r="E51" s="26">
        <v>8.68</v>
      </c>
      <c r="F51" s="26">
        <v>10.582</v>
      </c>
      <c r="G51" s="25" t="s">
        <v>94</v>
      </c>
      <c r="H51" s="26">
        <v>90.287</v>
      </c>
      <c r="I51" s="26">
        <v>92.189</v>
      </c>
      <c r="J51" s="43">
        <v>2.02</v>
      </c>
      <c r="K51" s="25" t="s">
        <v>89</v>
      </c>
      <c r="L51" s="26">
        <v>4.5</v>
      </c>
      <c r="M51" s="17" t="s">
        <v>49</v>
      </c>
      <c r="N51" s="26">
        <f t="shared" si="4"/>
        <v>4.5</v>
      </c>
      <c r="O51" s="30"/>
      <c r="P51" s="30"/>
      <c r="Q51" s="30"/>
      <c r="R51" s="30"/>
      <c r="S51" s="30"/>
      <c r="T51" s="30"/>
      <c r="U51" s="32" t="s">
        <v>92</v>
      </c>
      <c r="V51" s="55">
        <v>-12</v>
      </c>
      <c r="W51" s="56">
        <v>-10.28</v>
      </c>
      <c r="X51" s="57"/>
      <c r="Y51" s="57"/>
      <c r="Z51" s="57"/>
      <c r="AA51" s="57"/>
      <c r="AB51" s="75"/>
      <c r="AE51" s="76"/>
    </row>
  </sheetData>
  <autoFilter ref="A5:AB51">
    <extLst/>
  </autoFilter>
  <mergeCells count="40">
    <mergeCell ref="A1:C1"/>
    <mergeCell ref="A2:AB2"/>
    <mergeCell ref="D3:F3"/>
    <mergeCell ref="G3:I3"/>
    <mergeCell ref="N3:V3"/>
    <mergeCell ref="O4:T4"/>
    <mergeCell ref="A6:D6"/>
    <mergeCell ref="A7:D7"/>
    <mergeCell ref="A8:D8"/>
    <mergeCell ref="A9:D9"/>
    <mergeCell ref="A15:D15"/>
    <mergeCell ref="A16:D16"/>
    <mergeCell ref="A24:D24"/>
    <mergeCell ref="A31:D31"/>
    <mergeCell ref="A36:D36"/>
    <mergeCell ref="A37:F37"/>
    <mergeCell ref="A38:D38"/>
    <mergeCell ref="A48:D48"/>
    <mergeCell ref="A3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4:N5"/>
    <mergeCell ref="U4:U5"/>
    <mergeCell ref="V4:V5"/>
    <mergeCell ref="W3:W5"/>
    <mergeCell ref="X3:X5"/>
    <mergeCell ref="Y3:Y5"/>
    <mergeCell ref="Z3:Z5"/>
    <mergeCell ref="AA3:AA5"/>
    <mergeCell ref="AB3:AB5"/>
  </mergeCells>
  <printOptions horizontalCentered="1"/>
  <pageMargins left="0" right="0" top="0.159027777777778" bottom="0.388888888888889" header="0.279166666666667" footer="0.159027777777778"/>
  <pageSetup paperSize="9" scale="6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2018大中修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半夜听蝉</cp:lastModifiedBy>
  <dcterms:created xsi:type="dcterms:W3CDTF">2018-04-04T04:00:00Z</dcterms:created>
  <cp:lastPrinted>2018-04-04T07:23:00Z</cp:lastPrinted>
  <dcterms:modified xsi:type="dcterms:W3CDTF">2018-12-14T09:15:01Z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