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54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'（表四）基本支出预算表'!$A$1:$E$25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iterate="1"/>
</workbook>
</file>

<file path=xl/calcChain.xml><?xml version="1.0" encoding="utf-8"?>
<calcChain xmlns="http://schemas.openxmlformats.org/spreadsheetml/2006/main">
  <c r="E6" i="4"/>
  <c r="E13"/>
  <c r="E23"/>
  <c r="E8" i="6"/>
  <c r="E7"/>
  <c r="E6" s="1"/>
  <c r="G6"/>
  <c r="H6"/>
  <c r="I6"/>
  <c r="J6"/>
  <c r="K6"/>
  <c r="L6"/>
  <c r="M6"/>
  <c r="F8"/>
  <c r="F9"/>
  <c r="E9" s="1"/>
  <c r="F7"/>
  <c r="F6" s="1"/>
  <c r="D6" i="5"/>
  <c r="D7"/>
  <c r="D8"/>
  <c r="D9"/>
  <c r="D10"/>
  <c r="D11"/>
  <c r="D12"/>
  <c r="D13"/>
  <c r="D14"/>
  <c r="D27" s="1"/>
  <c r="D15"/>
  <c r="D16"/>
  <c r="D17"/>
  <c r="D18"/>
  <c r="D19"/>
  <c r="D20"/>
  <c r="D21"/>
  <c r="D22"/>
  <c r="D23"/>
  <c r="D24"/>
  <c r="D25"/>
  <c r="D26"/>
  <c r="D5"/>
  <c r="E27"/>
  <c r="B5"/>
  <c r="B27" s="1"/>
  <c r="E6" i="3"/>
  <c r="B6" i="2"/>
  <c r="C5"/>
  <c r="B5" s="1"/>
  <c r="D26" i="1"/>
  <c r="F10"/>
  <c r="F5"/>
  <c r="F26" s="1"/>
  <c r="B5"/>
  <c r="B26" s="1"/>
  <c r="B12" i="8"/>
  <c r="B6"/>
  <c r="E5" i="4" l="1"/>
</calcChain>
</file>

<file path=xl/sharedStrings.xml><?xml version="1.0" encoding="utf-8"?>
<sst xmlns="http://schemas.openxmlformats.org/spreadsheetml/2006/main" count="355" uniqueCount="217">
  <si>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</si>
  <si>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</si>
  <si>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</si>
  <si>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</si>
  <si>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</si>
  <si>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</si>
  <si>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</si>
  <si>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</si>
  <si>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</si>
  <si>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</si>
  <si>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</si>
  <si>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</si>
  <si>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</si>
  <si>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</si>
  <si>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</si>
  <si>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</si>
  <si>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</si>
  <si>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</si>
  <si>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</si>
  <si>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</si>
  <si>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</si>
  <si>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</si>
  <si>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</si>
  <si>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</si>
  <si>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</si>
  <si>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</si>
  <si>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</si>
  <si>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</si>
  <si>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</si>
  <si>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</si>
  <si>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</si>
  <si>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</si>
  <si>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</si>
  <si>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</si>
  <si>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</si>
  <si>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</si>
  <si>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</si>
  <si>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</si>
  <si>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</si>
  <si>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</si>
  <si>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</si>
  <si>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</si>
  <si>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</si>
  <si>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</si>
  <si>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</si>
  <si>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</si>
  <si>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</si>
  <si>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</si>
  <si>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</si>
  <si>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</si>
  <si>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</si>
  <si>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</si>
  <si>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</si>
  <si>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</si>
  <si>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</si>
  <si>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</si>
  <si>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</si>
  <si>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</si>
  <si>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</si>
  <si>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</si>
  <si>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</si>
  <si>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</si>
  <si>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</si>
  <si>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</si>
  <si>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</si>
  <si>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</si>
  <si>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</si>
  <si>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</si>
  <si>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</si>
  <si>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</si>
  <si>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</si>
  <si>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</si>
  <si>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</si>
  <si>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</si>
  <si>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</si>
  <si>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</si>
  <si>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</si>
  <si>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</si>
  <si>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</si>
  <si>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</si>
  <si>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</si>
  <si>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</si>
  <si>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</si>
  <si>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</si>
  <si>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</si>
  <si>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</si>
  <si>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</si>
  <si>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</si>
  <si>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</si>
  <si>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</si>
  <si>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</si>
  <si>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</si>
  <si>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</si>
  <si>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</si>
  <si>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</si>
  <si>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</si>
  <si>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</si>
  <si>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</si>
  <si>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</si>
  <si>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</si>
  <si>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</si>
  <si>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</si>
  <si>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</si>
  <si>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</si>
  <si>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</si>
  <si>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</si>
  <si>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</si>
  <si>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</si>
  <si>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</si>
  <si>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</si>
  <si>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</si>
  <si>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</si>
  <si>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</si>
  <si>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</si>
  <si>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03</t>
  </si>
  <si>
    <t xml:space="preserve">  03</t>
  </si>
  <si>
    <t>05</t>
  </si>
  <si>
    <t xml:space="preserve">  05</t>
  </si>
  <si>
    <t>11</t>
  </si>
  <si>
    <t xml:space="preserve">  11</t>
  </si>
  <si>
    <t>01</t>
  </si>
  <si>
    <t>201</t>
  </si>
  <si>
    <t xml:space="preserve">  201</t>
  </si>
  <si>
    <t xml:space="preserve">    201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</si>
  <si>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</si>
  <si>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</si>
  <si>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</si>
  <si>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</si>
  <si>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</si>
  <si>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</si>
  <si>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213</t>
  </si>
  <si>
    <t xml:space="preserve">  213</t>
  </si>
  <si>
    <t xml:space="preserve">    213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</si>
  <si>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</si>
  <si>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</si>
  <si>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</si>
  <si>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</si>
  <si>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</si>
  <si>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</si>
  <si>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</si>
  <si>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</si>
  <si>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</si>
  <si>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农林水支出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</si>
  <si>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</si>
  <si>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</si>
  <si>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</si>
  <si>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</si>
  <si>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</si>
  <si>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</si>
  <si>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公务用车运行维护费</t>
  </si>
  <si>
    <t xml:space="preserve">  社会福利和救助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</si>
  <si>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</si>
  <si>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</si>
  <si>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</si>
  <si>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</si>
  <si>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</si>
  <si>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</si>
  <si>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>商品和服务支出</t>
  </si>
  <si>
    <t xml:space="preserve">  办公费</t>
  </si>
  <si>
    <t xml:space="preserve">  工会经费</t>
  </si>
  <si>
    <t xml:space="preserve">  福利费</t>
  </si>
  <si>
    <t xml:space="preserve">  生活补助</t>
  </si>
  <si>
    <t xml:space="preserve">  退休费</t>
  </si>
  <si>
    <t>501</t>
  </si>
  <si>
    <t xml:space="preserve">  50101</t>
  </si>
  <si>
    <t xml:space="preserve">  50102</t>
  </si>
  <si>
    <t xml:space="preserve">  50103</t>
  </si>
  <si>
    <t>502</t>
  </si>
  <si>
    <t xml:space="preserve">  50201</t>
  </si>
  <si>
    <t xml:space="preserve">  50208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</si>
  <si>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</si>
  <si>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</si>
  <si>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</si>
  <si>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</si>
  <si>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</si>
  <si>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</si>
  <si>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</si>
  <si>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</si>
  <si>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</si>
  <si>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</si>
  <si>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>302</t>
  </si>
  <si>
    <t xml:space="preserve">  30201</t>
  </si>
  <si>
    <t xml:space="preserve">  30228</t>
  </si>
  <si>
    <t xml:space="preserve">  30229</t>
  </si>
  <si>
    <t xml:space="preserve">  30231</t>
  </si>
  <si>
    <t>303</t>
  </si>
  <si>
    <t xml:space="preserve">  30305</t>
  </si>
  <si>
    <t xml:space="preserve">  30302</t>
  </si>
  <si>
    <t>07</t>
    <phoneticPr fontId="0" type="noConversion"/>
  </si>
  <si>
    <t>05</t>
    <phoneticPr fontId="0" type="noConversion"/>
  </si>
  <si>
    <t xml:space="preserve"> 农村综合改革</t>
  </si>
  <si>
    <t xml:space="preserve"> 农村综合改革</t>
    <phoneticPr fontId="0" type="noConversion"/>
  </si>
  <si>
    <t xml:space="preserve">  对村民委员会和村党支部的补助</t>
  </si>
  <si>
    <t xml:space="preserve">  对村民委员会和村党支部的补助</t>
    <phoneticPr fontId="0" type="noConversion"/>
  </si>
  <si>
    <t>单位名称：左权镇</t>
    <phoneticPr fontId="0" type="noConversion"/>
  </si>
  <si>
    <t>左权镇</t>
    <phoneticPr fontId="0" type="noConversion"/>
  </si>
  <si>
    <t>左权镇</t>
    <phoneticPr fontId="0" type="noConversion"/>
  </si>
  <si>
    <t>单位名称:左权镇</t>
    <phoneticPr fontId="0" type="noConversion"/>
  </si>
  <si>
    <t>单位名称：左权镇</t>
    <phoneticPr fontId="2" type="noConversion"/>
  </si>
  <si>
    <t xml:space="preserve">  30202</t>
    <phoneticPr fontId="2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</si>
  <si>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印刷费</t>
    </r>
    <phoneticPr fontId="2" type="noConversion"/>
  </si>
  <si>
    <t xml:space="preserve">  30211</t>
    <phoneticPr fontId="2" type="noConversion"/>
  </si>
  <si>
    <t xml:space="preserve">  差旅费</t>
    <phoneticPr fontId="2" type="noConversion"/>
  </si>
  <si>
    <t xml:space="preserve">  公务接待费</t>
    <phoneticPr fontId="2" type="noConversion"/>
  </si>
  <si>
    <r>
      <t xml:space="preserve"> </t>
    </r>
    <r>
      <rPr>
        <sz val="11"/>
        <rFont val="宋体"/>
        <family val="3"/>
        <charset val="134"/>
      </rPr>
      <t xml:space="preserve"> 30217</t>
    </r>
    <phoneticPr fontId="2" type="noConversion"/>
  </si>
  <si>
    <r>
      <t xml:space="preserve"> </t>
    </r>
    <r>
      <rPr>
        <sz val="12"/>
        <rFont val="宋体"/>
        <family val="3"/>
        <charset val="134"/>
      </rPr>
      <t xml:space="preserve"> 公务接待费</t>
    </r>
    <phoneticPr fontId="2" type="noConversion"/>
  </si>
  <si>
    <t xml:space="preserve">  会议费</t>
    <phoneticPr fontId="2" type="noConversion"/>
  </si>
  <si>
    <t xml:space="preserve">  培训费</t>
    <phoneticPr fontId="2" type="noConversion"/>
  </si>
  <si>
    <t xml:space="preserve">  30215</t>
    <phoneticPr fontId="2" type="noConversion"/>
  </si>
  <si>
    <t xml:space="preserve">  30216</t>
    <phoneticPr fontId="2" type="noConversion"/>
  </si>
  <si>
    <r>
      <t xml:space="preserve">  5020</t>
    </r>
    <r>
      <rPr>
        <sz val="11"/>
        <rFont val="宋体"/>
        <family val="3"/>
        <charset val="134"/>
      </rPr>
      <t>1</t>
    </r>
    <phoneticPr fontId="2" type="noConversion"/>
  </si>
  <si>
    <t xml:space="preserve">  50201</t>
    <phoneticPr fontId="2" type="noConversion"/>
  </si>
  <si>
    <r>
      <t xml:space="preserve"> </t>
    </r>
    <r>
      <rPr>
        <sz val="11"/>
        <rFont val="宋体"/>
        <family val="3"/>
        <charset val="134"/>
      </rPr>
      <t xml:space="preserve"> 50202</t>
    </r>
    <phoneticPr fontId="2" type="noConversion"/>
  </si>
  <si>
    <r>
      <t xml:space="preserve">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会议费</t>
    </r>
    <phoneticPr fontId="2" type="noConversion"/>
  </si>
  <si>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0203</t>
    </r>
    <phoneticPr fontId="2" type="noConversion"/>
  </si>
  <si>
    <r>
      <t xml:space="preserve">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培训费</t>
    </r>
    <phoneticPr fontId="2" type="noConversion"/>
  </si>
  <si>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0206</t>
    </r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</si>
</sst>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21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b/>
      <sz val="9"/>
      <color indexed="10"/>
      <name val="宋体"/>
      <family val="3"/>
      <charset val="134"/>
    </font>
    <font>
      <b/>
      <sz val="22"/>
      <name val="宋体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1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Protection="1"/>
    <xf numFmtId="0" fontId="5" fillId="0" borderId="3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4" fontId="5" fillId="2" borderId="5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5" fillId="2" borderId="4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Protection="1"/>
    <xf numFmtId="0" fontId="0" fillId="2" borderId="0" xfId="0" applyFill="1"/>
    <xf numFmtId="0" fontId="5" fillId="2" borderId="6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0" fontId="5" fillId="0" borderId="6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 applyProtection="1">
      <alignment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177" fontId="5" fillId="2" borderId="6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right" vertical="center" wrapText="1"/>
    </xf>
    <xf numFmtId="4" fontId="0" fillId="2" borderId="9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right" vertical="center"/>
    </xf>
    <xf numFmtId="4" fontId="0" fillId="2" borderId="7" xfId="0" applyNumberForma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wrapText="1"/>
    </xf>
    <xf numFmtId="4" fontId="0" fillId="2" borderId="8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12" fillId="2" borderId="6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/>
    <xf numFmtId="0" fontId="7" fillId="2" borderId="0" xfId="0" applyNumberFormat="1" applyFont="1" applyFill="1" applyBorder="1" applyAlignment="1"/>
    <xf numFmtId="0" fontId="12" fillId="2" borderId="6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 applyProtection="1">
      <alignment horizontal="center" vertical="center"/>
    </xf>
    <xf numFmtId="0" fontId="12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49" fontId="0" fillId="2" borderId="6" xfId="0" applyNumberFormat="1" applyFill="1" applyBorder="1" applyAlignment="1" applyProtection="1">
      <alignment wrapText="1"/>
    </xf>
    <xf numFmtId="0" fontId="0" fillId="0" borderId="0" xfId="0" applyAlignment="1">
      <alignment wrapText="1"/>
    </xf>
    <xf numFmtId="177" fontId="0" fillId="2" borderId="6" xfId="0" applyNumberFormat="1" applyFon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49" fontId="19" fillId="2" borderId="6" xfId="0" applyNumberFormat="1" applyFont="1" applyFill="1" applyBorder="1" applyAlignment="1" applyProtection="1">
      <alignment horizontal="left" vertical="center"/>
    </xf>
    <xf numFmtId="49" fontId="20" fillId="2" borderId="6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3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abSelected="1" workbookViewId="0">
      <selection activeCell="F9" sqref="F9"/>
    </sheetView>
  </sheetViews>
  <sheetFormatPr defaultColWidth="9.1640625" defaultRowHeight="11.25"/>
  <cols>
    <col min="1" max="1" width="49.5" style="2" customWidth="1"/>
    <col min="2" max="2" width="17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9" ht="21" customHeight="1">
      <c r="A1" s="100" t="s">
        <v>44</v>
      </c>
      <c r="B1" s="100"/>
      <c r="C1" s="100"/>
      <c r="D1" s="100"/>
      <c r="E1" s="100"/>
      <c r="F1" s="100"/>
      <c r="G1" s="3"/>
      <c r="H1" s="3"/>
      <c r="I1" s="3"/>
    </row>
    <row r="2" spans="1:9" ht="21" customHeight="1">
      <c r="A2" s="101" t="s">
        <v>194</v>
      </c>
      <c r="B2" s="102"/>
      <c r="C2" s="102"/>
      <c r="D2" s="1"/>
      <c r="E2" s="1"/>
      <c r="F2" s="4" t="s">
        <v>103</v>
      </c>
    </row>
    <row r="3" spans="1:9" ht="21" customHeight="1">
      <c r="A3" s="6" t="s">
        <v>92</v>
      </c>
      <c r="B3" s="6"/>
      <c r="C3" s="103" t="s">
        <v>35</v>
      </c>
      <c r="D3" s="104"/>
      <c r="E3" s="104"/>
      <c r="F3" s="105"/>
    </row>
    <row r="4" spans="1:9" ht="21" customHeight="1">
      <c r="A4" s="7" t="s">
        <v>3</v>
      </c>
      <c r="B4" s="20" t="s">
        <v>9</v>
      </c>
      <c r="C4" s="8" t="s">
        <v>3</v>
      </c>
      <c r="D4" s="20" t="s">
        <v>9</v>
      </c>
      <c r="E4" s="8" t="s">
        <v>3</v>
      </c>
      <c r="F4" s="20" t="s">
        <v>9</v>
      </c>
    </row>
    <row r="5" spans="1:9" s="28" customFormat="1" ht="21" customHeight="1">
      <c r="A5" s="29" t="s">
        <v>15</v>
      </c>
      <c r="B5" s="30">
        <f>SUM(B6:B12)</f>
        <v>600.54999999999995</v>
      </c>
      <c r="C5" s="26" t="s">
        <v>13</v>
      </c>
      <c r="D5" s="25">
        <v>296.22000000000003</v>
      </c>
      <c r="E5" s="26" t="s">
        <v>106</v>
      </c>
      <c r="F5" s="25">
        <f>SUM(F6:F9)</f>
        <v>348.54999999999995</v>
      </c>
      <c r="G5" s="27"/>
      <c r="H5" s="27"/>
      <c r="I5" s="27"/>
    </row>
    <row r="6" spans="1:9" s="28" customFormat="1" ht="21" customHeight="1">
      <c r="A6" s="29" t="s">
        <v>109</v>
      </c>
      <c r="B6" s="31">
        <v>600.54999999999995</v>
      </c>
      <c r="C6" s="26" t="s">
        <v>46</v>
      </c>
      <c r="D6" s="25"/>
      <c r="E6" s="26" t="s">
        <v>108</v>
      </c>
      <c r="F6" s="25">
        <v>203.79</v>
      </c>
      <c r="G6" s="27"/>
      <c r="H6" s="27"/>
      <c r="I6" s="27"/>
    </row>
    <row r="7" spans="1:9" s="28" customFormat="1" ht="21" customHeight="1">
      <c r="A7" s="22" t="s">
        <v>96</v>
      </c>
      <c r="B7" s="23"/>
      <c r="C7" s="24" t="s">
        <v>48</v>
      </c>
      <c r="D7" s="25"/>
      <c r="E7" s="26" t="s">
        <v>55</v>
      </c>
      <c r="F7" s="25">
        <v>16.600000000000001</v>
      </c>
      <c r="G7" s="27"/>
      <c r="H7" s="27"/>
      <c r="I7" s="27"/>
    </row>
    <row r="8" spans="1:9" s="28" customFormat="1" ht="21" customHeight="1">
      <c r="A8" s="29" t="s">
        <v>78</v>
      </c>
      <c r="B8" s="25"/>
      <c r="C8" s="26" t="s">
        <v>38</v>
      </c>
      <c r="D8" s="25"/>
      <c r="E8" s="26" t="s">
        <v>42</v>
      </c>
      <c r="F8" s="25">
        <v>44.16</v>
      </c>
      <c r="G8" s="27"/>
      <c r="H8" s="27"/>
      <c r="I8" s="27"/>
    </row>
    <row r="9" spans="1:9" s="28" customFormat="1" ht="21" customHeight="1">
      <c r="A9" s="29" t="s">
        <v>41</v>
      </c>
      <c r="B9" s="25"/>
      <c r="C9" s="26" t="s">
        <v>7</v>
      </c>
      <c r="D9" s="25"/>
      <c r="E9" s="26" t="s">
        <v>63</v>
      </c>
      <c r="F9" s="25">
        <v>84</v>
      </c>
      <c r="G9" s="27"/>
      <c r="H9" s="27"/>
      <c r="I9" s="27"/>
    </row>
    <row r="10" spans="1:9" s="28" customFormat="1" ht="21" customHeight="1">
      <c r="A10" s="29" t="s">
        <v>27</v>
      </c>
      <c r="B10" s="25"/>
      <c r="C10" s="26" t="s">
        <v>100</v>
      </c>
      <c r="D10" s="25">
        <v>37.1</v>
      </c>
      <c r="E10" s="26" t="s">
        <v>99</v>
      </c>
      <c r="F10" s="25">
        <f>SUM(F11:F18)</f>
        <v>252</v>
      </c>
      <c r="G10" s="27"/>
      <c r="H10" s="27"/>
      <c r="I10" s="27"/>
    </row>
    <row r="11" spans="1:9" s="28" customFormat="1" ht="21" customHeight="1">
      <c r="A11" s="29" t="s">
        <v>28</v>
      </c>
      <c r="B11" s="30"/>
      <c r="C11" s="26" t="s">
        <v>90</v>
      </c>
      <c r="D11" s="25">
        <v>15.23</v>
      </c>
      <c r="E11" s="26" t="s">
        <v>42</v>
      </c>
      <c r="F11" s="25"/>
      <c r="G11" s="27"/>
      <c r="H11" s="27"/>
      <c r="I11" s="27"/>
    </row>
    <row r="12" spans="1:9" s="28" customFormat="1" ht="21" customHeight="1">
      <c r="A12" s="33" t="s">
        <v>105</v>
      </c>
      <c r="B12" s="34"/>
      <c r="C12" s="26" t="s">
        <v>64</v>
      </c>
      <c r="D12" s="25"/>
      <c r="E12" s="26" t="s">
        <v>72</v>
      </c>
      <c r="F12" s="25">
        <v>252</v>
      </c>
      <c r="G12" s="27"/>
      <c r="H12" s="27"/>
      <c r="I12" s="27"/>
    </row>
    <row r="13" spans="1:9" s="28" customFormat="1" ht="21" customHeight="1">
      <c r="A13" s="29" t="s">
        <v>77</v>
      </c>
      <c r="B13" s="23"/>
      <c r="C13" s="26" t="s">
        <v>59</v>
      </c>
      <c r="D13" s="25"/>
      <c r="E13" s="26" t="s">
        <v>26</v>
      </c>
      <c r="F13" s="30"/>
      <c r="G13" s="27"/>
      <c r="H13" s="27"/>
      <c r="I13" s="27"/>
    </row>
    <row r="14" spans="1:9" s="28" customFormat="1" ht="21" customHeight="1">
      <c r="A14" s="29" t="s">
        <v>79</v>
      </c>
      <c r="B14" s="25"/>
      <c r="C14" s="26" t="s">
        <v>88</v>
      </c>
      <c r="D14" s="25">
        <v>252</v>
      </c>
      <c r="E14" s="26" t="s">
        <v>31</v>
      </c>
      <c r="F14" s="23"/>
      <c r="G14" s="27"/>
      <c r="H14" s="27"/>
      <c r="I14" s="27"/>
    </row>
    <row r="15" spans="1:9" s="28" customFormat="1" ht="21" customHeight="1">
      <c r="A15" s="29" t="s">
        <v>97</v>
      </c>
      <c r="B15" s="25"/>
      <c r="C15" s="26" t="s">
        <v>95</v>
      </c>
      <c r="D15" s="25"/>
      <c r="E15" s="26" t="s">
        <v>32</v>
      </c>
      <c r="F15" s="25"/>
      <c r="G15" s="27"/>
      <c r="H15" s="27"/>
      <c r="I15" s="27"/>
    </row>
    <row r="16" spans="1:9" s="28" customFormat="1" ht="21" customHeight="1">
      <c r="A16" s="29" t="s">
        <v>4</v>
      </c>
      <c r="B16" s="30"/>
      <c r="C16" s="21" t="s">
        <v>84</v>
      </c>
      <c r="D16" s="25"/>
      <c r="E16" s="26" t="s">
        <v>91</v>
      </c>
      <c r="F16" s="25"/>
      <c r="G16" s="27"/>
      <c r="H16" s="27"/>
      <c r="I16" s="27"/>
    </row>
    <row r="17" spans="1:6" s="28" customFormat="1" ht="21" customHeight="1">
      <c r="A17" s="22"/>
      <c r="B17" s="31"/>
      <c r="C17" s="32" t="s">
        <v>75</v>
      </c>
      <c r="D17" s="25"/>
      <c r="E17" s="26" t="s">
        <v>110</v>
      </c>
      <c r="F17" s="25"/>
    </row>
    <row r="18" spans="1:6" s="28" customFormat="1" ht="21" customHeight="1">
      <c r="A18" s="22"/>
      <c r="B18" s="30"/>
      <c r="C18" s="32" t="s">
        <v>34</v>
      </c>
      <c r="D18" s="25"/>
      <c r="E18" s="26" t="s">
        <v>58</v>
      </c>
      <c r="F18" s="30"/>
    </row>
    <row r="19" spans="1:6" s="28" customFormat="1" ht="21" customHeight="1">
      <c r="A19" s="22"/>
      <c r="B19" s="30"/>
      <c r="C19" s="32" t="s">
        <v>102</v>
      </c>
      <c r="D19" s="25"/>
      <c r="E19" s="49"/>
      <c r="F19" s="31"/>
    </row>
    <row r="20" spans="1:6" s="28" customFormat="1" ht="21" customHeight="1">
      <c r="A20" s="22"/>
      <c r="B20" s="30"/>
      <c r="C20" s="32" t="s">
        <v>18</v>
      </c>
      <c r="D20" s="25"/>
      <c r="E20" s="49"/>
      <c r="F20" s="30"/>
    </row>
    <row r="21" spans="1:6" s="28" customFormat="1" ht="21" customHeight="1">
      <c r="A21" s="22"/>
      <c r="B21" s="30"/>
      <c r="C21" s="32" t="s">
        <v>22</v>
      </c>
      <c r="D21" s="25"/>
      <c r="E21" s="49"/>
      <c r="F21" s="30"/>
    </row>
    <row r="22" spans="1:6" s="28" customFormat="1" ht="21" customHeight="1">
      <c r="A22" s="22"/>
      <c r="B22" s="30"/>
      <c r="C22" s="32" t="s">
        <v>25</v>
      </c>
      <c r="D22" s="25"/>
      <c r="E22" s="49"/>
      <c r="F22" s="30"/>
    </row>
    <row r="23" spans="1:6" s="28" customFormat="1" ht="21" customHeight="1">
      <c r="A23" s="22"/>
      <c r="B23" s="30"/>
      <c r="C23" s="32" t="s">
        <v>87</v>
      </c>
      <c r="D23" s="25"/>
      <c r="E23" s="49"/>
      <c r="F23" s="30"/>
    </row>
    <row r="24" spans="1:6" s="28" customFormat="1" ht="21" customHeight="1">
      <c r="A24" s="22"/>
      <c r="B24" s="30"/>
      <c r="C24" s="32" t="s">
        <v>85</v>
      </c>
      <c r="D24" s="25"/>
      <c r="E24" s="49"/>
      <c r="F24" s="30"/>
    </row>
    <row r="25" spans="1:6" s="28" customFormat="1" ht="21" customHeight="1">
      <c r="A25" s="22"/>
      <c r="B25" s="25"/>
      <c r="C25" s="32" t="s">
        <v>0</v>
      </c>
      <c r="D25" s="30"/>
      <c r="E25" s="49"/>
      <c r="F25" s="25"/>
    </row>
    <row r="26" spans="1:6" s="28" customFormat="1" ht="21" customHeight="1">
      <c r="A26" s="50" t="s">
        <v>113</v>
      </c>
      <c r="B26" s="30">
        <f>B5+B13+B14+B15+B16</f>
        <v>600.54999999999995</v>
      </c>
      <c r="C26" s="51" t="s">
        <v>17</v>
      </c>
      <c r="D26" s="31">
        <f>SUM(D5:D25)</f>
        <v>600.55000000000007</v>
      </c>
      <c r="E26" s="52" t="s">
        <v>17</v>
      </c>
      <c r="F26" s="30">
        <f>F5+F10</f>
        <v>600.54999999999995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C7" sqref="C7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106" t="s">
        <v>98</v>
      </c>
      <c r="B1" s="106"/>
      <c r="C1" s="106"/>
      <c r="D1" s="106"/>
      <c r="E1" s="106"/>
      <c r="F1" s="106"/>
      <c r="G1" s="106"/>
      <c r="H1" s="2"/>
    </row>
    <row r="2" spans="1:8" ht="26.25" customHeight="1">
      <c r="A2" s="12" t="s">
        <v>195</v>
      </c>
      <c r="B2" s="9"/>
      <c r="C2" s="9"/>
      <c r="D2" s="12"/>
      <c r="E2" s="13"/>
      <c r="F2" s="108" t="s">
        <v>57</v>
      </c>
      <c r="G2" s="108"/>
      <c r="H2" s="2"/>
    </row>
    <row r="3" spans="1:8" ht="24.75" customHeight="1">
      <c r="A3" s="107" t="s">
        <v>107</v>
      </c>
      <c r="B3" s="109" t="s">
        <v>86</v>
      </c>
      <c r="C3" s="110" t="s">
        <v>10</v>
      </c>
      <c r="D3" s="112" t="s">
        <v>73</v>
      </c>
      <c r="E3" s="112" t="s">
        <v>60</v>
      </c>
      <c r="F3" s="114" t="s">
        <v>69</v>
      </c>
      <c r="G3" s="107" t="s">
        <v>12</v>
      </c>
      <c r="H3" s="2"/>
    </row>
    <row r="4" spans="1:8" ht="27.75" customHeight="1">
      <c r="A4" s="107"/>
      <c r="B4" s="109"/>
      <c r="C4" s="111"/>
      <c r="D4" s="111"/>
      <c r="E4" s="113"/>
      <c r="F4" s="115"/>
      <c r="G4" s="116"/>
      <c r="H4" s="2"/>
    </row>
    <row r="5" spans="1:8" s="28" customFormat="1" ht="27" customHeight="1">
      <c r="A5" s="53" t="s">
        <v>19</v>
      </c>
      <c r="B5" s="54">
        <f>C5</f>
        <v>600.54999999999995</v>
      </c>
      <c r="C5" s="54">
        <f>C6</f>
        <v>600.54999999999995</v>
      </c>
      <c r="D5" s="54"/>
      <c r="E5" s="54"/>
      <c r="F5" s="54"/>
      <c r="G5" s="54"/>
      <c r="H5" s="27"/>
    </row>
    <row r="6" spans="1:8" ht="27" customHeight="1">
      <c r="A6" s="53" t="s">
        <v>196</v>
      </c>
      <c r="B6" s="54">
        <f>C6</f>
        <v>600.54999999999995</v>
      </c>
      <c r="C6" s="54">
        <v>600.54999999999995</v>
      </c>
      <c r="D6" s="54"/>
      <c r="E6" s="54"/>
      <c r="F6" s="54"/>
      <c r="G6" s="54"/>
      <c r="H6" s="2"/>
    </row>
    <row r="7" spans="1:8" ht="27" customHeight="1">
      <c r="A7" s="2"/>
      <c r="B7" s="2"/>
      <c r="C7" s="2"/>
      <c r="D7" s="2"/>
      <c r="E7" s="2"/>
      <c r="F7" s="2"/>
      <c r="G7" s="2"/>
      <c r="H7" s="2"/>
    </row>
    <row r="8" spans="1:8" ht="27" customHeight="1">
      <c r="A8" s="2"/>
      <c r="B8" s="2"/>
      <c r="C8" s="2"/>
      <c r="D8" s="2"/>
      <c r="E8" s="2"/>
      <c r="F8" s="2"/>
      <c r="G8" s="2"/>
      <c r="H8" s="2"/>
    </row>
    <row r="9" spans="1:8" ht="27" customHeight="1">
      <c r="A9" s="2"/>
      <c r="B9" s="2"/>
      <c r="C9" s="2"/>
      <c r="D9" s="2"/>
      <c r="E9" s="2"/>
      <c r="F9" s="2"/>
      <c r="G9" s="2"/>
      <c r="H9" s="2"/>
    </row>
    <row r="10" spans="1:8" ht="27" customHeight="1">
      <c r="A10" s="2"/>
      <c r="B10" s="2"/>
      <c r="C10" s="2"/>
      <c r="D10" s="2"/>
      <c r="E10" s="2"/>
      <c r="F10" s="2"/>
      <c r="G10" s="2"/>
      <c r="H10" s="2"/>
    </row>
    <row r="11" spans="1:8" ht="27" customHeight="1">
      <c r="A11" s="2"/>
      <c r="B11" s="2"/>
      <c r="C11" s="2"/>
      <c r="D11" s="2"/>
      <c r="E11" s="2"/>
      <c r="F11" s="2"/>
      <c r="G11" s="2"/>
      <c r="H11" s="2"/>
    </row>
    <row r="12" spans="1:8" ht="27" customHeight="1">
      <c r="A12" s="2"/>
      <c r="B12" s="2"/>
      <c r="C12" s="2"/>
      <c r="D12" s="2"/>
      <c r="E12" s="2"/>
      <c r="F12" s="2"/>
      <c r="G12" s="2"/>
      <c r="H12" s="2"/>
    </row>
    <row r="13" spans="1:8" ht="27" customHeight="1">
      <c r="A13" s="2"/>
      <c r="B13" s="2"/>
      <c r="C13" s="2"/>
      <c r="D13" s="2"/>
      <c r="E13" s="2"/>
      <c r="F13" s="2"/>
      <c r="G13" s="2"/>
      <c r="H13" s="2"/>
    </row>
    <row r="14" spans="1:8" ht="27" customHeight="1">
      <c r="A14" s="2"/>
      <c r="B14" s="2"/>
      <c r="C14" s="2"/>
      <c r="D14" s="2"/>
      <c r="E14" s="2"/>
      <c r="F14" s="2"/>
      <c r="G14" s="2"/>
      <c r="H14" s="2"/>
    </row>
    <row r="15" spans="1:8" ht="27" customHeight="1">
      <c r="A15" s="2"/>
      <c r="B15" s="2"/>
      <c r="C15" s="2"/>
      <c r="D15" s="2"/>
      <c r="E15" s="2"/>
      <c r="F15" s="2"/>
      <c r="G15" s="2"/>
      <c r="H15" s="2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7" spans="1:8" ht="27" customHeight="1">
      <c r="A17" s="2"/>
      <c r="B17" s="2"/>
      <c r="C17" s="2"/>
      <c r="D17" s="2"/>
      <c r="E17" s="2"/>
      <c r="F17" s="2"/>
      <c r="G17" s="2"/>
      <c r="H17" s="2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workbookViewId="0">
      <selection activeCell="E11" sqref="E11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16384" width="9.1640625" style="5"/>
  </cols>
  <sheetData>
    <row r="1" spans="1:6" ht="23.25" customHeight="1">
      <c r="A1" s="100" t="s">
        <v>21</v>
      </c>
      <c r="B1" s="100"/>
      <c r="C1" s="100"/>
      <c r="D1" s="100"/>
      <c r="E1" s="100"/>
      <c r="F1" s="2"/>
    </row>
    <row r="2" spans="1:6" ht="23.25" customHeight="1">
      <c r="A2" s="9" t="s">
        <v>197</v>
      </c>
      <c r="B2" s="9"/>
      <c r="C2" s="9"/>
      <c r="D2" s="9"/>
      <c r="E2" s="10" t="s">
        <v>57</v>
      </c>
      <c r="F2" s="2"/>
    </row>
    <row r="3" spans="1:6" ht="21" customHeight="1">
      <c r="A3" s="117" t="s">
        <v>104</v>
      </c>
      <c r="B3" s="117"/>
      <c r="C3" s="117"/>
      <c r="D3" s="117"/>
      <c r="E3" s="118" t="s">
        <v>45</v>
      </c>
      <c r="F3" s="2"/>
    </row>
    <row r="4" spans="1:6" ht="21" customHeight="1">
      <c r="A4" s="118" t="s">
        <v>112</v>
      </c>
      <c r="B4" s="118"/>
      <c r="C4" s="118"/>
      <c r="D4" s="118" t="s">
        <v>29</v>
      </c>
      <c r="E4" s="118"/>
      <c r="F4" s="2"/>
    </row>
    <row r="5" spans="1:6" ht="21" customHeight="1">
      <c r="A5" s="11" t="s">
        <v>39</v>
      </c>
      <c r="B5" s="11" t="s">
        <v>76</v>
      </c>
      <c r="C5" s="11" t="s">
        <v>74</v>
      </c>
      <c r="D5" s="119"/>
      <c r="E5" s="119"/>
      <c r="F5" s="2"/>
    </row>
    <row r="6" spans="1:6" s="28" customFormat="1" ht="27.75" customHeight="1">
      <c r="A6" s="55"/>
      <c r="B6" s="55"/>
      <c r="C6" s="55"/>
      <c r="D6" s="56" t="s">
        <v>19</v>
      </c>
      <c r="E6" s="30">
        <f>E7+E10+E13+E16</f>
        <v>600.55000000000007</v>
      </c>
      <c r="F6" s="27"/>
    </row>
    <row r="7" spans="1:6" ht="27" customHeight="1">
      <c r="A7" s="55" t="s">
        <v>121</v>
      </c>
      <c r="B7" s="55"/>
      <c r="C7" s="55"/>
      <c r="D7" s="56" t="s">
        <v>133</v>
      </c>
      <c r="E7" s="30">
        <v>296.22000000000003</v>
      </c>
      <c r="F7" s="2"/>
    </row>
    <row r="8" spans="1:6" ht="27" customHeight="1">
      <c r="A8" s="55" t="s">
        <v>122</v>
      </c>
      <c r="B8" s="55" t="s">
        <v>114</v>
      </c>
      <c r="C8" s="55"/>
      <c r="D8" s="56" t="s">
        <v>134</v>
      </c>
      <c r="E8" s="30">
        <v>296.22000000000003</v>
      </c>
      <c r="F8" s="2"/>
    </row>
    <row r="9" spans="1:6" ht="27" customHeight="1">
      <c r="A9" s="55" t="s">
        <v>123</v>
      </c>
      <c r="B9" s="55" t="s">
        <v>115</v>
      </c>
      <c r="C9" s="55" t="s">
        <v>120</v>
      </c>
      <c r="D9" s="56" t="s">
        <v>135</v>
      </c>
      <c r="E9" s="30">
        <v>296.22000000000003</v>
      </c>
      <c r="F9" s="2"/>
    </row>
    <row r="10" spans="1:6" ht="27" customHeight="1">
      <c r="A10" s="55" t="s">
        <v>124</v>
      </c>
      <c r="B10" s="55"/>
      <c r="C10" s="55"/>
      <c r="D10" s="56" t="s">
        <v>136</v>
      </c>
      <c r="E10" s="30">
        <v>37.1</v>
      </c>
      <c r="F10" s="2"/>
    </row>
    <row r="11" spans="1:6" ht="27" customHeight="1">
      <c r="A11" s="55" t="s">
        <v>125</v>
      </c>
      <c r="B11" s="55" t="s">
        <v>116</v>
      </c>
      <c r="C11" s="55"/>
      <c r="D11" s="56" t="s">
        <v>137</v>
      </c>
      <c r="E11" s="30">
        <v>37.1</v>
      </c>
      <c r="F11" s="2"/>
    </row>
    <row r="12" spans="1:6" ht="27" customHeight="1">
      <c r="A12" s="55" t="s">
        <v>126</v>
      </c>
      <c r="B12" s="55" t="s">
        <v>117</v>
      </c>
      <c r="C12" s="55" t="s">
        <v>120</v>
      </c>
      <c r="D12" s="56" t="s">
        <v>138</v>
      </c>
      <c r="E12" s="30">
        <v>37.1</v>
      </c>
      <c r="F12" s="2"/>
    </row>
    <row r="13" spans="1:6" ht="27" customHeight="1">
      <c r="A13" s="55" t="s">
        <v>127</v>
      </c>
      <c r="B13" s="55"/>
      <c r="C13" s="55"/>
      <c r="D13" s="56" t="s">
        <v>139</v>
      </c>
      <c r="E13" s="30">
        <v>15.23</v>
      </c>
      <c r="F13" s="2"/>
    </row>
    <row r="14" spans="1:6" ht="27" customHeight="1">
      <c r="A14" s="55" t="s">
        <v>128</v>
      </c>
      <c r="B14" s="55" t="s">
        <v>118</v>
      </c>
      <c r="C14" s="55"/>
      <c r="D14" s="56" t="s">
        <v>140</v>
      </c>
      <c r="E14" s="30">
        <v>15.23</v>
      </c>
      <c r="F14" s="2"/>
    </row>
    <row r="15" spans="1:6" ht="27" customHeight="1">
      <c r="A15" s="55" t="s">
        <v>129</v>
      </c>
      <c r="B15" s="55" t="s">
        <v>119</v>
      </c>
      <c r="C15" s="55" t="s">
        <v>120</v>
      </c>
      <c r="D15" s="56" t="s">
        <v>141</v>
      </c>
      <c r="E15" s="30">
        <v>15.23</v>
      </c>
      <c r="F15" s="2"/>
    </row>
    <row r="16" spans="1:6" ht="27" customHeight="1">
      <c r="A16" s="55" t="s">
        <v>130</v>
      </c>
      <c r="B16" s="55"/>
      <c r="C16" s="55"/>
      <c r="D16" s="56" t="s">
        <v>142</v>
      </c>
      <c r="E16" s="30">
        <v>252</v>
      </c>
      <c r="F16" s="2"/>
    </row>
    <row r="17" spans="1:6" ht="27" customHeight="1">
      <c r="A17" s="55" t="s">
        <v>131</v>
      </c>
      <c r="B17" s="55" t="s">
        <v>188</v>
      </c>
      <c r="C17" s="55"/>
      <c r="D17" s="56" t="s">
        <v>191</v>
      </c>
      <c r="E17" s="30">
        <v>252</v>
      </c>
      <c r="F17" s="2"/>
    </row>
    <row r="18" spans="1:6" ht="27" customHeight="1">
      <c r="A18" s="55" t="s">
        <v>132</v>
      </c>
      <c r="B18" s="55" t="s">
        <v>188</v>
      </c>
      <c r="C18" s="55" t="s">
        <v>189</v>
      </c>
      <c r="D18" s="56" t="s">
        <v>193</v>
      </c>
      <c r="E18" s="30">
        <v>252</v>
      </c>
      <c r="F18" s="2"/>
    </row>
    <row r="19" spans="1:6" ht="27" customHeight="1">
      <c r="A19" s="19" t="s">
        <v>37</v>
      </c>
      <c r="B19" s="2"/>
      <c r="C19" s="2"/>
      <c r="D19" s="2"/>
      <c r="E19" s="2"/>
      <c r="F19" s="2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5"/>
  <sheetViews>
    <sheetView showGridLines="0" showZeros="0" workbookViewId="0">
      <selection activeCell="H8" sqref="H8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0.1640625" style="93" customWidth="1"/>
    <col min="5" max="5" width="33.1640625" customWidth="1"/>
  </cols>
  <sheetData>
    <row r="1" spans="1:256" ht="14.25" customHeight="1">
      <c r="A1" s="43"/>
      <c r="B1" s="43"/>
      <c r="C1" s="43"/>
      <c r="D1" s="95"/>
      <c r="E1" s="43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ht="21" customHeight="1">
      <c r="A2" s="100" t="s">
        <v>82</v>
      </c>
      <c r="B2" s="100"/>
      <c r="C2" s="100"/>
      <c r="D2" s="100"/>
      <c r="E2" s="100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ht="20.25" customHeight="1">
      <c r="A3" s="61" t="s">
        <v>198</v>
      </c>
      <c r="B3" s="43"/>
      <c r="C3" s="44"/>
      <c r="D3" s="95"/>
      <c r="E3" s="45" t="s">
        <v>103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31.5" customHeight="1">
      <c r="A4" s="46" t="s">
        <v>47</v>
      </c>
      <c r="B4" s="47" t="s">
        <v>94</v>
      </c>
      <c r="C4" s="47" t="s">
        <v>61</v>
      </c>
      <c r="D4" s="96" t="s">
        <v>14</v>
      </c>
      <c r="E4" s="47" t="s">
        <v>93</v>
      </c>
      <c r="G4"/>
      <c r="H4"/>
      <c r="I4"/>
    </row>
    <row r="5" spans="1:256" s="59" customFormat="1" ht="20.100000000000001" customHeight="1">
      <c r="A5" s="57"/>
      <c r="B5" s="57"/>
      <c r="C5" s="57"/>
      <c r="D5" s="97" t="s">
        <v>19</v>
      </c>
      <c r="E5" s="58">
        <f>E6+E13+E23</f>
        <v>348.55</v>
      </c>
      <c r="G5" s="28"/>
      <c r="H5" s="28"/>
      <c r="I5" s="28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</row>
    <row r="6" spans="1:256" ht="20.100000000000001" customHeight="1">
      <c r="A6" s="57" t="s">
        <v>163</v>
      </c>
      <c r="B6" s="57" t="s">
        <v>143</v>
      </c>
      <c r="C6" s="57" t="s">
        <v>173</v>
      </c>
      <c r="D6" s="97" t="s">
        <v>62</v>
      </c>
      <c r="E6" s="58">
        <f>SUM(E7:E12)</f>
        <v>203.78999999999996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ht="20.100000000000001" customHeight="1">
      <c r="A7" s="57" t="s">
        <v>164</v>
      </c>
      <c r="B7" s="57" t="s">
        <v>144</v>
      </c>
      <c r="C7" s="57" t="s">
        <v>174</v>
      </c>
      <c r="D7" s="97" t="s">
        <v>152</v>
      </c>
      <c r="E7" s="58">
        <v>81.22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20.100000000000001" customHeight="1">
      <c r="A8" s="57" t="s">
        <v>164</v>
      </c>
      <c r="B8" s="57" t="s">
        <v>144</v>
      </c>
      <c r="C8" s="57" t="s">
        <v>175</v>
      </c>
      <c r="D8" s="97" t="s">
        <v>153</v>
      </c>
      <c r="E8" s="58">
        <v>54.86</v>
      </c>
      <c r="F8" s="5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ht="20.100000000000001" customHeight="1">
      <c r="A9" s="57" t="s">
        <v>164</v>
      </c>
      <c r="B9" s="57" t="s">
        <v>144</v>
      </c>
      <c r="C9" s="57" t="s">
        <v>176</v>
      </c>
      <c r="D9" s="97" t="s">
        <v>154</v>
      </c>
      <c r="E9" s="58">
        <v>6.77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ht="20.100000000000001" customHeight="1">
      <c r="A10" s="57" t="s">
        <v>165</v>
      </c>
      <c r="B10" s="57" t="s">
        <v>145</v>
      </c>
      <c r="C10" s="57" t="s">
        <v>177</v>
      </c>
      <c r="D10" s="97" t="s">
        <v>155</v>
      </c>
      <c r="E10" s="58">
        <v>28.57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ht="19.5" customHeight="1">
      <c r="A11" s="57" t="s">
        <v>165</v>
      </c>
      <c r="B11" s="57" t="s">
        <v>145</v>
      </c>
      <c r="C11" s="57" t="s">
        <v>178</v>
      </c>
      <c r="D11" s="97" t="s">
        <v>156</v>
      </c>
      <c r="E11" s="58">
        <v>15.23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ht="20.100000000000001" customHeight="1">
      <c r="A12" s="57" t="s">
        <v>166</v>
      </c>
      <c r="B12" s="57" t="s">
        <v>146</v>
      </c>
      <c r="C12" s="57" t="s">
        <v>179</v>
      </c>
      <c r="D12" s="97" t="s">
        <v>146</v>
      </c>
      <c r="E12" s="58">
        <v>17.14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ht="20.100000000000001" customHeight="1">
      <c r="A13" s="57" t="s">
        <v>167</v>
      </c>
      <c r="B13" s="57" t="s">
        <v>147</v>
      </c>
      <c r="C13" s="57" t="s">
        <v>180</v>
      </c>
      <c r="D13" s="97" t="s">
        <v>157</v>
      </c>
      <c r="E13" s="58">
        <f>SUM(E14:E22)</f>
        <v>100.60000000000001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ht="20.100000000000001" customHeight="1">
      <c r="A14" s="57" t="s">
        <v>168</v>
      </c>
      <c r="B14" s="57" t="s">
        <v>148</v>
      </c>
      <c r="C14" s="57" t="s">
        <v>181</v>
      </c>
      <c r="D14" s="97" t="s">
        <v>158</v>
      </c>
      <c r="E14" s="58">
        <v>30.3</v>
      </c>
    </row>
    <row r="15" spans="1:256" ht="20.100000000000001" customHeight="1">
      <c r="A15" s="98" t="s">
        <v>210</v>
      </c>
      <c r="B15" s="57" t="s">
        <v>148</v>
      </c>
      <c r="C15" s="98" t="s">
        <v>199</v>
      </c>
      <c r="D15" s="99" t="s">
        <v>200</v>
      </c>
      <c r="E15" s="58">
        <v>18.14</v>
      </c>
    </row>
    <row r="16" spans="1:256" ht="20.100000000000001" customHeight="1">
      <c r="A16" s="98" t="s">
        <v>211</v>
      </c>
      <c r="B16" s="57" t="s">
        <v>148</v>
      </c>
      <c r="C16" s="98" t="s">
        <v>201</v>
      </c>
      <c r="D16" s="99" t="s">
        <v>202</v>
      </c>
      <c r="E16" s="58">
        <v>3.38</v>
      </c>
    </row>
    <row r="17" spans="1:5" ht="20.100000000000001" customHeight="1">
      <c r="A17" s="98" t="s">
        <v>212</v>
      </c>
      <c r="B17" s="98" t="s">
        <v>213</v>
      </c>
      <c r="C17" s="98" t="s">
        <v>208</v>
      </c>
      <c r="D17" s="99" t="s">
        <v>206</v>
      </c>
      <c r="E17" s="58">
        <v>13.33</v>
      </c>
    </row>
    <row r="18" spans="1:5" ht="20.100000000000001" customHeight="1">
      <c r="A18" s="98" t="s">
        <v>214</v>
      </c>
      <c r="B18" s="98" t="s">
        <v>215</v>
      </c>
      <c r="C18" s="98" t="s">
        <v>209</v>
      </c>
      <c r="D18" s="99" t="s">
        <v>207</v>
      </c>
      <c r="E18" s="58">
        <v>3</v>
      </c>
    </row>
    <row r="19" spans="1:5" ht="20.100000000000001" customHeight="1">
      <c r="A19" s="57" t="s">
        <v>168</v>
      </c>
      <c r="B19" s="57" t="s">
        <v>148</v>
      </c>
      <c r="C19" s="57" t="s">
        <v>182</v>
      </c>
      <c r="D19" s="97" t="s">
        <v>159</v>
      </c>
      <c r="E19" s="58">
        <v>2.72</v>
      </c>
    </row>
    <row r="20" spans="1:5" ht="20.100000000000001" customHeight="1">
      <c r="A20" s="57" t="s">
        <v>168</v>
      </c>
      <c r="B20" s="57" t="s">
        <v>148</v>
      </c>
      <c r="C20" s="57" t="s">
        <v>183</v>
      </c>
      <c r="D20" s="97" t="s">
        <v>160</v>
      </c>
      <c r="E20" s="58">
        <v>4.08</v>
      </c>
    </row>
    <row r="21" spans="1:5" ht="20.100000000000001" customHeight="1">
      <c r="A21" s="98" t="s">
        <v>216</v>
      </c>
      <c r="B21" s="98" t="s">
        <v>203</v>
      </c>
      <c r="C21" s="98" t="s">
        <v>204</v>
      </c>
      <c r="D21" s="99" t="s">
        <v>205</v>
      </c>
      <c r="E21" s="58">
        <v>15.4</v>
      </c>
    </row>
    <row r="22" spans="1:5" ht="20.100000000000001" customHeight="1">
      <c r="A22" s="57" t="s">
        <v>169</v>
      </c>
      <c r="B22" s="57" t="s">
        <v>149</v>
      </c>
      <c r="C22" s="57" t="s">
        <v>184</v>
      </c>
      <c r="D22" s="97" t="s">
        <v>149</v>
      </c>
      <c r="E22" s="58">
        <v>10.25</v>
      </c>
    </row>
    <row r="23" spans="1:5" ht="20.100000000000001" customHeight="1">
      <c r="A23" s="57" t="s">
        <v>170</v>
      </c>
      <c r="B23" s="57" t="s">
        <v>2</v>
      </c>
      <c r="C23" s="57" t="s">
        <v>185</v>
      </c>
      <c r="D23" s="97" t="s">
        <v>2</v>
      </c>
      <c r="E23" s="58">
        <f>SUM(E24:E25)</f>
        <v>44.160000000000004</v>
      </c>
    </row>
    <row r="24" spans="1:5" ht="20.100000000000001" customHeight="1">
      <c r="A24" s="57" t="s">
        <v>171</v>
      </c>
      <c r="B24" s="57" t="s">
        <v>150</v>
      </c>
      <c r="C24" s="57" t="s">
        <v>186</v>
      </c>
      <c r="D24" s="97" t="s">
        <v>161</v>
      </c>
      <c r="E24" s="58">
        <v>7.06</v>
      </c>
    </row>
    <row r="25" spans="1:5" ht="20.100000000000001" customHeight="1">
      <c r="A25" s="57" t="s">
        <v>172</v>
      </c>
      <c r="B25" s="57" t="s">
        <v>151</v>
      </c>
      <c r="C25" s="57" t="s">
        <v>187</v>
      </c>
      <c r="D25" s="97" t="s">
        <v>162</v>
      </c>
      <c r="E25" s="58">
        <v>37.1</v>
      </c>
    </row>
  </sheetData>
  <sheetProtection formatCells="0" formatColumns="0" formatRows="0"/>
  <mergeCells count="1"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E15" sqref="E15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00" t="s">
        <v>44</v>
      </c>
      <c r="B1" s="100"/>
      <c r="C1" s="100"/>
      <c r="D1" s="100"/>
      <c r="E1" s="100"/>
      <c r="F1" s="100"/>
      <c r="G1" s="3"/>
    </row>
    <row r="2" spans="1:7" ht="21" customHeight="1">
      <c r="A2" s="120" t="s">
        <v>194</v>
      </c>
      <c r="B2" s="121"/>
      <c r="C2" s="121"/>
      <c r="E2" s="2"/>
      <c r="F2" s="4" t="s">
        <v>103</v>
      </c>
      <c r="G2" s="2"/>
    </row>
    <row r="3" spans="1:7" ht="21" customHeight="1">
      <c r="A3" s="6" t="s">
        <v>92</v>
      </c>
      <c r="B3" s="35"/>
      <c r="C3" s="122" t="s">
        <v>35</v>
      </c>
      <c r="D3" s="122"/>
      <c r="E3" s="122"/>
      <c r="F3" s="122"/>
      <c r="G3" s="2"/>
    </row>
    <row r="4" spans="1:7" ht="21" customHeight="1">
      <c r="A4" s="7" t="s">
        <v>3</v>
      </c>
      <c r="B4" s="20" t="s">
        <v>9</v>
      </c>
      <c r="C4" s="36" t="s">
        <v>3</v>
      </c>
      <c r="D4" s="39" t="s">
        <v>19</v>
      </c>
      <c r="E4" s="40" t="s">
        <v>70</v>
      </c>
      <c r="F4" s="40" t="s">
        <v>68</v>
      </c>
      <c r="G4" s="2"/>
    </row>
    <row r="5" spans="1:7" s="28" customFormat="1" ht="21" customHeight="1">
      <c r="A5" s="29" t="s">
        <v>15</v>
      </c>
      <c r="B5" s="30">
        <f>SUM(B6:B12)</f>
        <v>600.54999999999995</v>
      </c>
      <c r="C5" s="26" t="s">
        <v>13</v>
      </c>
      <c r="D5" s="64">
        <f>E5</f>
        <v>296.22000000000003</v>
      </c>
      <c r="E5" s="65">
        <v>296.22000000000003</v>
      </c>
      <c r="F5" s="66"/>
      <c r="G5" s="27"/>
    </row>
    <row r="6" spans="1:7" s="28" customFormat="1" ht="21" customHeight="1">
      <c r="A6" s="29" t="s">
        <v>109</v>
      </c>
      <c r="B6" s="23">
        <v>600.54999999999995</v>
      </c>
      <c r="C6" s="26" t="s">
        <v>46</v>
      </c>
      <c r="D6" s="64">
        <f t="shared" ref="D6:D26" si="0">E6</f>
        <v>0</v>
      </c>
      <c r="E6" s="65"/>
      <c r="F6" s="66"/>
      <c r="G6" s="27"/>
    </row>
    <row r="7" spans="1:7" s="28" customFormat="1" ht="21" customHeight="1">
      <c r="A7" s="29" t="s">
        <v>96</v>
      </c>
      <c r="B7" s="30"/>
      <c r="C7" s="26" t="s">
        <v>48</v>
      </c>
      <c r="D7" s="64">
        <f t="shared" si="0"/>
        <v>0</v>
      </c>
      <c r="E7" s="65"/>
      <c r="F7" s="66"/>
      <c r="G7" s="27"/>
    </row>
    <row r="8" spans="1:7" s="28" customFormat="1" ht="21" customHeight="1">
      <c r="A8" s="29" t="s">
        <v>78</v>
      </c>
      <c r="B8" s="23"/>
      <c r="C8" s="26" t="s">
        <v>38</v>
      </c>
      <c r="D8" s="64">
        <f t="shared" si="0"/>
        <v>0</v>
      </c>
      <c r="E8" s="65"/>
      <c r="F8" s="66"/>
      <c r="G8" s="27"/>
    </row>
    <row r="9" spans="1:7" s="28" customFormat="1" ht="21" customHeight="1">
      <c r="A9" s="29" t="s">
        <v>41</v>
      </c>
      <c r="B9" s="25"/>
      <c r="C9" s="26" t="s">
        <v>7</v>
      </c>
      <c r="D9" s="64">
        <f t="shared" si="0"/>
        <v>0</v>
      </c>
      <c r="E9" s="65"/>
      <c r="F9" s="66"/>
      <c r="G9" s="27"/>
    </row>
    <row r="10" spans="1:7" s="28" customFormat="1" ht="21" customHeight="1">
      <c r="A10" s="29" t="s">
        <v>27</v>
      </c>
      <c r="B10" s="25"/>
      <c r="C10" s="26" t="s">
        <v>100</v>
      </c>
      <c r="D10" s="64">
        <f t="shared" si="0"/>
        <v>37.1</v>
      </c>
      <c r="E10" s="65">
        <v>37.1</v>
      </c>
      <c r="F10" s="66"/>
      <c r="G10" s="27"/>
    </row>
    <row r="11" spans="1:7" s="28" customFormat="1" ht="21" customHeight="1">
      <c r="A11" s="29" t="s">
        <v>28</v>
      </c>
      <c r="B11" s="30"/>
      <c r="C11" s="26" t="s">
        <v>90</v>
      </c>
      <c r="D11" s="64">
        <f t="shared" si="0"/>
        <v>15.23</v>
      </c>
      <c r="E11" s="65">
        <v>15.23</v>
      </c>
      <c r="F11" s="66"/>
      <c r="G11" s="27"/>
    </row>
    <row r="12" spans="1:7" s="28" customFormat="1" ht="21" customHeight="1">
      <c r="A12" s="33" t="s">
        <v>105</v>
      </c>
      <c r="B12" s="68"/>
      <c r="C12" s="26" t="s">
        <v>64</v>
      </c>
      <c r="D12" s="64">
        <f t="shared" si="0"/>
        <v>0</v>
      </c>
      <c r="E12" s="65"/>
      <c r="F12" s="66"/>
      <c r="G12" s="27"/>
    </row>
    <row r="13" spans="1:7" s="28" customFormat="1" ht="21" customHeight="1">
      <c r="A13" s="29" t="s">
        <v>77</v>
      </c>
      <c r="B13" s="30"/>
      <c r="C13" s="26" t="s">
        <v>59</v>
      </c>
      <c r="D13" s="64">
        <f t="shared" si="0"/>
        <v>0</v>
      </c>
      <c r="E13" s="65"/>
      <c r="F13" s="66"/>
      <c r="G13" s="27"/>
    </row>
    <row r="14" spans="1:7" s="28" customFormat="1" ht="21" customHeight="1">
      <c r="A14" s="29"/>
      <c r="B14" s="23"/>
      <c r="C14" s="26" t="s">
        <v>88</v>
      </c>
      <c r="D14" s="64">
        <f t="shared" si="0"/>
        <v>252</v>
      </c>
      <c r="E14" s="65">
        <v>252</v>
      </c>
      <c r="F14" s="66"/>
      <c r="G14" s="27"/>
    </row>
    <row r="15" spans="1:7" s="28" customFormat="1" ht="21" customHeight="1">
      <c r="A15" s="29"/>
      <c r="B15" s="25"/>
      <c r="C15" s="26" t="s">
        <v>95</v>
      </c>
      <c r="D15" s="64">
        <f t="shared" si="0"/>
        <v>0</v>
      </c>
      <c r="E15" s="65"/>
      <c r="F15" s="66"/>
      <c r="G15" s="27"/>
    </row>
    <row r="16" spans="1:7" s="28" customFormat="1" ht="21" customHeight="1">
      <c r="A16" s="29"/>
      <c r="B16" s="30"/>
      <c r="C16" s="21" t="s">
        <v>84</v>
      </c>
      <c r="D16" s="64">
        <f t="shared" si="0"/>
        <v>0</v>
      </c>
      <c r="E16" s="65"/>
      <c r="F16" s="66"/>
      <c r="G16" s="27"/>
    </row>
    <row r="17" spans="1:7" s="28" customFormat="1" ht="21" customHeight="1">
      <c r="A17" s="22"/>
      <c r="B17" s="31"/>
      <c r="C17" s="32" t="s">
        <v>75</v>
      </c>
      <c r="D17" s="64">
        <f t="shared" si="0"/>
        <v>0</v>
      </c>
      <c r="E17" s="65"/>
      <c r="F17" s="66"/>
      <c r="G17" s="27"/>
    </row>
    <row r="18" spans="1:7" s="28" customFormat="1" ht="21" customHeight="1">
      <c r="A18" s="22"/>
      <c r="B18" s="30"/>
      <c r="C18" s="32" t="s">
        <v>34</v>
      </c>
      <c r="D18" s="64">
        <f t="shared" si="0"/>
        <v>0</v>
      </c>
      <c r="E18" s="65"/>
      <c r="F18" s="66"/>
      <c r="G18" s="27"/>
    </row>
    <row r="19" spans="1:7" s="28" customFormat="1" ht="21" customHeight="1">
      <c r="A19" s="22"/>
      <c r="B19" s="30"/>
      <c r="C19" s="32" t="s">
        <v>102</v>
      </c>
      <c r="D19" s="64">
        <f t="shared" si="0"/>
        <v>0</v>
      </c>
      <c r="E19" s="65"/>
      <c r="F19" s="66"/>
      <c r="G19" s="27"/>
    </row>
    <row r="20" spans="1:7" s="28" customFormat="1" ht="21" customHeight="1">
      <c r="A20" s="22"/>
      <c r="B20" s="30"/>
      <c r="C20" s="32" t="s">
        <v>18</v>
      </c>
      <c r="D20" s="64">
        <f t="shared" si="0"/>
        <v>0</v>
      </c>
      <c r="E20" s="65"/>
      <c r="F20" s="66"/>
      <c r="G20" s="27"/>
    </row>
    <row r="21" spans="1:7" s="28" customFormat="1" ht="21" customHeight="1">
      <c r="A21" s="22"/>
      <c r="B21" s="30"/>
      <c r="C21" s="32" t="s">
        <v>22</v>
      </c>
      <c r="D21" s="64">
        <f t="shared" si="0"/>
        <v>0</v>
      </c>
      <c r="E21" s="65"/>
      <c r="F21" s="66"/>
      <c r="G21" s="27"/>
    </row>
    <row r="22" spans="1:7" s="28" customFormat="1" ht="21" customHeight="1">
      <c r="A22" s="22"/>
      <c r="B22" s="30"/>
      <c r="C22" s="32" t="s">
        <v>25</v>
      </c>
      <c r="D22" s="64">
        <f t="shared" si="0"/>
        <v>0</v>
      </c>
      <c r="E22" s="65"/>
      <c r="F22" s="63"/>
      <c r="G22" s="27"/>
    </row>
    <row r="23" spans="1:7" s="28" customFormat="1" ht="21.75" customHeight="1">
      <c r="A23" s="22"/>
      <c r="B23" s="30"/>
      <c r="C23" s="32" t="s">
        <v>80</v>
      </c>
      <c r="D23" s="64">
        <f t="shared" si="0"/>
        <v>0</v>
      </c>
      <c r="E23" s="65"/>
      <c r="F23" s="67"/>
      <c r="G23" s="27"/>
    </row>
    <row r="24" spans="1:7" s="28" customFormat="1" ht="21" customHeight="1">
      <c r="A24" s="22"/>
      <c r="B24" s="30"/>
      <c r="C24" s="32" t="s">
        <v>33</v>
      </c>
      <c r="D24" s="64">
        <f t="shared" si="0"/>
        <v>0</v>
      </c>
      <c r="E24" s="65"/>
      <c r="F24" s="66"/>
      <c r="G24" s="27"/>
    </row>
    <row r="25" spans="1:7" s="28" customFormat="1" ht="21" customHeight="1">
      <c r="A25" s="22"/>
      <c r="B25" s="30"/>
      <c r="C25" s="32" t="s">
        <v>65</v>
      </c>
      <c r="D25" s="64">
        <f t="shared" si="0"/>
        <v>0</v>
      </c>
      <c r="E25" s="65"/>
      <c r="F25" s="66"/>
      <c r="G25" s="27"/>
    </row>
    <row r="26" spans="1:7" s="28" customFormat="1" ht="21" customHeight="1">
      <c r="A26" s="22"/>
      <c r="B26" s="25"/>
      <c r="C26" s="32" t="s">
        <v>24</v>
      </c>
      <c r="D26" s="30">
        <f t="shared" si="0"/>
        <v>0</v>
      </c>
      <c r="E26" s="62"/>
      <c r="F26" s="63"/>
      <c r="G26" s="27"/>
    </row>
    <row r="27" spans="1:7" s="28" customFormat="1" ht="21" customHeight="1">
      <c r="A27" s="50" t="s">
        <v>113</v>
      </c>
      <c r="B27" s="30">
        <f>B5+B13</f>
        <v>600.54999999999995</v>
      </c>
      <c r="C27" s="51" t="s">
        <v>17</v>
      </c>
      <c r="D27" s="30">
        <f>SUM(D5:D26)</f>
        <v>600.55000000000007</v>
      </c>
      <c r="E27" s="31">
        <f>SUM(E5:E26)</f>
        <v>600.55000000000007</v>
      </c>
      <c r="F27" s="69"/>
      <c r="G27" s="27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sheetProtection formatCells="0" formatColumns="0" formatRows="0"/>
  <mergeCells count="3">
    <mergeCell ref="A2:C2"/>
    <mergeCell ref="C3:F3"/>
    <mergeCell ref="A1:F1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orientation="landscape" verticalDpi="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workbookViewId="0">
      <selection activeCell="K13" sqref="K13"/>
    </sheetView>
  </sheetViews>
  <sheetFormatPr defaultColWidth="9.1640625" defaultRowHeight="12.75" customHeight="1"/>
  <cols>
    <col min="1" max="3" width="5.1640625" customWidth="1"/>
    <col min="4" max="4" width="23" style="93" customWidth="1"/>
    <col min="5" max="5" width="10.83203125" customWidth="1"/>
    <col min="6" max="19" width="7.6640625" customWidth="1"/>
  </cols>
  <sheetData>
    <row r="1" spans="1:19" ht="46.5" customHeight="1">
      <c r="A1" s="125" t="s">
        <v>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18.75" customHeight="1">
      <c r="A2" s="5" t="s">
        <v>197</v>
      </c>
      <c r="B2" s="5"/>
      <c r="S2" s="38" t="s">
        <v>103</v>
      </c>
    </row>
    <row r="3" spans="1:19" ht="23.25" customHeight="1">
      <c r="A3" s="123" t="s">
        <v>50</v>
      </c>
      <c r="B3" s="123"/>
      <c r="C3" s="123"/>
      <c r="D3" s="123"/>
      <c r="E3" s="123" t="s">
        <v>86</v>
      </c>
      <c r="F3" s="123" t="s">
        <v>6</v>
      </c>
      <c r="G3" s="123"/>
      <c r="H3" s="123"/>
      <c r="I3" s="123"/>
      <c r="J3" s="123"/>
      <c r="K3" s="123" t="s">
        <v>67</v>
      </c>
      <c r="L3" s="123"/>
      <c r="M3" s="123"/>
      <c r="N3" s="123"/>
      <c r="O3" s="123"/>
      <c r="P3" s="123"/>
      <c r="Q3" s="123"/>
      <c r="R3" s="123"/>
      <c r="S3" s="123"/>
    </row>
    <row r="4" spans="1:19" ht="23.25" customHeight="1">
      <c r="A4" s="123" t="s">
        <v>112</v>
      </c>
      <c r="B4" s="123"/>
      <c r="C4" s="123"/>
      <c r="D4" s="123" t="s">
        <v>29</v>
      </c>
      <c r="E4" s="123"/>
      <c r="F4" s="123" t="s">
        <v>19</v>
      </c>
      <c r="G4" s="123" t="s">
        <v>62</v>
      </c>
      <c r="H4" s="123" t="s">
        <v>11</v>
      </c>
      <c r="I4" s="123" t="s">
        <v>2</v>
      </c>
      <c r="J4" s="123" t="s">
        <v>89</v>
      </c>
      <c r="K4" s="123" t="s">
        <v>19</v>
      </c>
      <c r="L4" s="123" t="s">
        <v>2</v>
      </c>
      <c r="M4" s="123" t="s">
        <v>111</v>
      </c>
      <c r="N4" s="123" t="s">
        <v>23</v>
      </c>
      <c r="O4" s="123" t="s">
        <v>20</v>
      </c>
      <c r="P4" s="123" t="s">
        <v>101</v>
      </c>
      <c r="Q4" s="123" t="s">
        <v>5</v>
      </c>
      <c r="R4" s="123" t="s">
        <v>16</v>
      </c>
      <c r="S4" s="123" t="s">
        <v>1</v>
      </c>
    </row>
    <row r="5" spans="1:19" ht="23.25" customHeight="1">
      <c r="A5" s="37" t="s">
        <v>39</v>
      </c>
      <c r="B5" s="37" t="s">
        <v>76</v>
      </c>
      <c r="C5" s="37" t="s">
        <v>74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</row>
    <row r="6" spans="1:19" s="28" customFormat="1" ht="27.95" customHeight="1">
      <c r="A6" s="70"/>
      <c r="B6" s="70"/>
      <c r="C6" s="70"/>
      <c r="D6" s="94" t="s">
        <v>19</v>
      </c>
      <c r="E6" s="62">
        <f>E7+E10+E13+E16</f>
        <v>600.55000000000007</v>
      </c>
      <c r="F6" s="62">
        <f t="shared" ref="F6:M6" si="0">F7+F10+F13+F16</f>
        <v>348.55000000000007</v>
      </c>
      <c r="G6" s="62">
        <f t="shared" si="0"/>
        <v>203.79</v>
      </c>
      <c r="H6" s="62">
        <f t="shared" si="0"/>
        <v>16.600000000000001</v>
      </c>
      <c r="I6" s="62">
        <f t="shared" si="0"/>
        <v>44.160000000000004</v>
      </c>
      <c r="J6" s="62">
        <f t="shared" si="0"/>
        <v>84</v>
      </c>
      <c r="K6" s="62">
        <f t="shared" si="0"/>
        <v>252</v>
      </c>
      <c r="L6" s="62">
        <f t="shared" si="0"/>
        <v>0</v>
      </c>
      <c r="M6" s="62">
        <f t="shared" si="0"/>
        <v>252</v>
      </c>
      <c r="N6" s="63"/>
      <c r="O6" s="71"/>
      <c r="P6" s="63"/>
      <c r="Q6" s="71"/>
      <c r="R6" s="62"/>
      <c r="S6" s="63"/>
    </row>
    <row r="7" spans="1:19" ht="27.95" customHeight="1">
      <c r="A7" s="70" t="s">
        <v>121</v>
      </c>
      <c r="B7" s="70"/>
      <c r="C7" s="70"/>
      <c r="D7" s="94" t="s">
        <v>133</v>
      </c>
      <c r="E7" s="62">
        <f>F7</f>
        <v>296.22000000000003</v>
      </c>
      <c r="F7" s="62">
        <f>SUM(G7:J7)</f>
        <v>296.22000000000003</v>
      </c>
      <c r="G7" s="62">
        <v>188.56</v>
      </c>
      <c r="H7" s="62">
        <v>16.600000000000001</v>
      </c>
      <c r="I7" s="62">
        <v>7.06</v>
      </c>
      <c r="J7" s="62">
        <v>84</v>
      </c>
      <c r="K7" s="62"/>
      <c r="L7" s="63"/>
      <c r="M7" s="71"/>
      <c r="N7" s="63"/>
      <c r="O7" s="71"/>
      <c r="P7" s="63"/>
      <c r="Q7" s="71"/>
      <c r="R7" s="62"/>
      <c r="S7" s="63"/>
    </row>
    <row r="8" spans="1:19" ht="27.95" customHeight="1">
      <c r="A8" s="70"/>
      <c r="B8" s="70" t="s">
        <v>114</v>
      </c>
      <c r="C8" s="70"/>
      <c r="D8" s="94" t="s">
        <v>134</v>
      </c>
      <c r="E8" s="62">
        <f t="shared" ref="E8:E9" si="1">F8</f>
        <v>296.22000000000003</v>
      </c>
      <c r="F8" s="62">
        <f t="shared" ref="F8:F9" si="2">SUM(G8:J8)</f>
        <v>296.22000000000003</v>
      </c>
      <c r="G8" s="62">
        <v>188.56</v>
      </c>
      <c r="H8" s="62">
        <v>16.600000000000001</v>
      </c>
      <c r="I8" s="62">
        <v>7.06</v>
      </c>
      <c r="J8" s="62">
        <v>84</v>
      </c>
      <c r="K8" s="62"/>
      <c r="L8" s="63"/>
      <c r="M8" s="71"/>
      <c r="N8" s="63"/>
      <c r="O8" s="71"/>
      <c r="P8" s="63"/>
      <c r="Q8" s="71"/>
      <c r="R8" s="62"/>
      <c r="S8" s="63"/>
    </row>
    <row r="9" spans="1:19" ht="35.25" customHeight="1">
      <c r="A9" s="70" t="s">
        <v>122</v>
      </c>
      <c r="B9" s="70" t="s">
        <v>115</v>
      </c>
      <c r="C9" s="70" t="s">
        <v>120</v>
      </c>
      <c r="D9" s="94" t="s">
        <v>135</v>
      </c>
      <c r="E9" s="62">
        <f t="shared" si="1"/>
        <v>296.22000000000003</v>
      </c>
      <c r="F9" s="62">
        <f t="shared" si="2"/>
        <v>296.22000000000003</v>
      </c>
      <c r="G9" s="62">
        <v>188.56</v>
      </c>
      <c r="H9" s="62">
        <v>16.600000000000001</v>
      </c>
      <c r="I9" s="62">
        <v>7.06</v>
      </c>
      <c r="J9" s="62">
        <v>84</v>
      </c>
      <c r="K9" s="62"/>
      <c r="L9" s="63"/>
      <c r="M9" s="71"/>
      <c r="N9" s="63"/>
      <c r="O9" s="71"/>
      <c r="P9" s="63"/>
      <c r="Q9" s="71"/>
      <c r="R9" s="62"/>
      <c r="S9" s="63"/>
    </row>
    <row r="10" spans="1:19" ht="27.95" customHeight="1">
      <c r="A10" s="70" t="s">
        <v>124</v>
      </c>
      <c r="B10" s="70"/>
      <c r="C10" s="70"/>
      <c r="D10" s="94" t="s">
        <v>136</v>
      </c>
      <c r="E10" s="62">
        <v>37.1</v>
      </c>
      <c r="F10" s="62">
        <v>37.1</v>
      </c>
      <c r="G10" s="62"/>
      <c r="H10" s="62"/>
      <c r="I10" s="62">
        <v>37.1</v>
      </c>
      <c r="J10" s="62"/>
      <c r="K10" s="62"/>
      <c r="L10" s="63"/>
      <c r="M10" s="71"/>
      <c r="N10" s="63"/>
      <c r="O10" s="71"/>
      <c r="P10" s="63"/>
      <c r="Q10" s="71"/>
      <c r="R10" s="62"/>
      <c r="S10" s="63"/>
    </row>
    <row r="11" spans="1:19" ht="27.95" customHeight="1">
      <c r="A11" s="70"/>
      <c r="B11" s="70" t="s">
        <v>116</v>
      </c>
      <c r="C11" s="70"/>
      <c r="D11" s="94" t="s">
        <v>137</v>
      </c>
      <c r="E11" s="62">
        <v>37.1</v>
      </c>
      <c r="F11" s="62">
        <v>37.1</v>
      </c>
      <c r="G11" s="62"/>
      <c r="H11" s="62"/>
      <c r="I11" s="62">
        <v>37.1</v>
      </c>
      <c r="J11" s="62"/>
      <c r="K11" s="62"/>
      <c r="L11" s="63"/>
      <c r="M11" s="71"/>
      <c r="N11" s="63"/>
      <c r="O11" s="71"/>
      <c r="P11" s="63"/>
      <c r="Q11" s="71"/>
      <c r="R11" s="62"/>
      <c r="S11" s="63"/>
    </row>
    <row r="12" spans="1:19" ht="27.95" customHeight="1">
      <c r="A12" s="70" t="s">
        <v>125</v>
      </c>
      <c r="B12" s="70" t="s">
        <v>117</v>
      </c>
      <c r="C12" s="70" t="s">
        <v>120</v>
      </c>
      <c r="D12" s="94" t="s">
        <v>138</v>
      </c>
      <c r="E12" s="62">
        <v>37.1</v>
      </c>
      <c r="F12" s="62">
        <v>37.1</v>
      </c>
      <c r="G12" s="62"/>
      <c r="H12" s="62"/>
      <c r="I12" s="62">
        <v>37.1</v>
      </c>
      <c r="J12" s="62"/>
      <c r="K12" s="62"/>
      <c r="L12" s="63"/>
      <c r="M12" s="71"/>
      <c r="N12" s="63"/>
      <c r="O12" s="71"/>
      <c r="P12" s="63"/>
      <c r="Q12" s="71"/>
      <c r="R12" s="62"/>
      <c r="S12" s="63"/>
    </row>
    <row r="13" spans="1:19" ht="27.95" customHeight="1">
      <c r="A13" s="70" t="s">
        <v>127</v>
      </c>
      <c r="B13" s="70"/>
      <c r="C13" s="70"/>
      <c r="D13" s="94" t="s">
        <v>139</v>
      </c>
      <c r="E13" s="62">
        <v>15.23</v>
      </c>
      <c r="F13" s="62">
        <v>15.23</v>
      </c>
      <c r="G13" s="62">
        <v>15.23</v>
      </c>
      <c r="H13" s="62"/>
      <c r="I13" s="62"/>
      <c r="J13" s="62"/>
      <c r="K13" s="62"/>
      <c r="L13" s="63"/>
      <c r="M13" s="71"/>
      <c r="N13" s="63"/>
      <c r="O13" s="71"/>
      <c r="P13" s="63"/>
      <c r="Q13" s="71"/>
      <c r="R13" s="62"/>
      <c r="S13" s="63"/>
    </row>
    <row r="14" spans="1:19" ht="27.95" customHeight="1">
      <c r="A14" s="70"/>
      <c r="B14" s="70" t="s">
        <v>118</v>
      </c>
      <c r="C14" s="70"/>
      <c r="D14" s="94" t="s">
        <v>140</v>
      </c>
      <c r="E14" s="62">
        <v>15.23</v>
      </c>
      <c r="F14" s="62">
        <v>15.23</v>
      </c>
      <c r="G14" s="62">
        <v>15.23</v>
      </c>
      <c r="H14" s="62"/>
      <c r="I14" s="62"/>
      <c r="J14" s="62"/>
      <c r="K14" s="62"/>
      <c r="L14" s="63"/>
      <c r="M14" s="71"/>
      <c r="N14" s="63"/>
      <c r="O14" s="71"/>
      <c r="P14" s="63"/>
      <c r="Q14" s="71"/>
      <c r="R14" s="62"/>
      <c r="S14" s="63"/>
    </row>
    <row r="15" spans="1:19" ht="27.95" customHeight="1">
      <c r="A15" s="70" t="s">
        <v>128</v>
      </c>
      <c r="B15" s="70" t="s">
        <v>119</v>
      </c>
      <c r="C15" s="70" t="s">
        <v>120</v>
      </c>
      <c r="D15" s="94" t="s">
        <v>141</v>
      </c>
      <c r="E15" s="62">
        <v>15.23</v>
      </c>
      <c r="F15" s="62">
        <v>15.23</v>
      </c>
      <c r="G15" s="62">
        <v>15.23</v>
      </c>
      <c r="H15" s="62"/>
      <c r="I15" s="62"/>
      <c r="J15" s="62"/>
      <c r="K15" s="62"/>
      <c r="L15" s="63"/>
      <c r="M15" s="71"/>
      <c r="N15" s="63"/>
      <c r="O15" s="71"/>
      <c r="P15" s="63"/>
      <c r="Q15" s="71"/>
      <c r="R15" s="62"/>
      <c r="S15" s="63"/>
    </row>
    <row r="16" spans="1:19" ht="27.95" customHeight="1">
      <c r="A16" s="70" t="s">
        <v>130</v>
      </c>
      <c r="B16" s="70"/>
      <c r="C16" s="70"/>
      <c r="D16" s="94" t="s">
        <v>142</v>
      </c>
      <c r="E16" s="63">
        <v>252</v>
      </c>
      <c r="F16" s="63"/>
      <c r="G16" s="62"/>
      <c r="H16" s="62"/>
      <c r="I16" s="62"/>
      <c r="J16" s="62"/>
      <c r="K16" s="63">
        <v>252</v>
      </c>
      <c r="L16" s="63"/>
      <c r="M16" s="71">
        <v>252</v>
      </c>
      <c r="N16" s="63"/>
      <c r="O16" s="71"/>
      <c r="P16" s="63"/>
      <c r="Q16" s="71"/>
      <c r="R16" s="62"/>
      <c r="S16" s="63"/>
    </row>
    <row r="17" spans="1:19" ht="27.95" customHeight="1">
      <c r="A17" s="70"/>
      <c r="B17" s="92" t="s">
        <v>188</v>
      </c>
      <c r="C17" s="70"/>
      <c r="D17" s="94" t="s">
        <v>190</v>
      </c>
      <c r="E17" s="63">
        <v>252</v>
      </c>
      <c r="F17" s="63"/>
      <c r="G17" s="62"/>
      <c r="H17" s="62"/>
      <c r="I17" s="62"/>
      <c r="J17" s="62"/>
      <c r="K17" s="63">
        <v>252</v>
      </c>
      <c r="L17" s="63"/>
      <c r="M17" s="71">
        <v>252</v>
      </c>
      <c r="N17" s="63"/>
      <c r="O17" s="71"/>
      <c r="P17" s="63"/>
      <c r="Q17" s="71"/>
      <c r="R17" s="62"/>
      <c r="S17" s="63"/>
    </row>
    <row r="18" spans="1:19" ht="27.95" customHeight="1">
      <c r="A18" s="70" t="s">
        <v>131</v>
      </c>
      <c r="B18" s="92" t="s">
        <v>188</v>
      </c>
      <c r="C18" s="92" t="s">
        <v>189</v>
      </c>
      <c r="D18" s="94" t="s">
        <v>192</v>
      </c>
      <c r="E18" s="63">
        <v>252</v>
      </c>
      <c r="F18" s="63"/>
      <c r="G18" s="62"/>
      <c r="H18" s="62"/>
      <c r="I18" s="62"/>
      <c r="J18" s="62"/>
      <c r="K18" s="63">
        <v>252</v>
      </c>
      <c r="L18" s="63"/>
      <c r="M18" s="71">
        <v>252</v>
      </c>
      <c r="N18" s="63"/>
      <c r="O18" s="71"/>
      <c r="P18" s="63"/>
      <c r="Q18" s="71"/>
      <c r="R18" s="62"/>
      <c r="S18" s="63"/>
    </row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horizontalCentered="1" gridLines="1"/>
  <pageMargins left="0.74803149606299213" right="0.74803149606299213" top="0.82677165354330717" bottom="0.70866141732283472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A2" sqref="A2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5"/>
      <c r="B1" s="125" t="s">
        <v>83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0" s="28" customFormat="1" ht="18.75" customHeight="1">
      <c r="A2" s="28" t="s">
        <v>197</v>
      </c>
      <c r="S2" s="78" t="s">
        <v>103</v>
      </c>
    </row>
    <row r="3" spans="1:20" ht="23.25" customHeight="1">
      <c r="A3" s="123" t="s">
        <v>50</v>
      </c>
      <c r="B3" s="123"/>
      <c r="C3" s="123"/>
      <c r="D3" s="123"/>
      <c r="E3" s="123" t="s">
        <v>86</v>
      </c>
      <c r="F3" s="123" t="s">
        <v>6</v>
      </c>
      <c r="G3" s="123"/>
      <c r="H3" s="123"/>
      <c r="I3" s="123"/>
      <c r="J3" s="123"/>
      <c r="K3" s="123" t="s">
        <v>67</v>
      </c>
      <c r="L3" s="123"/>
      <c r="M3" s="123"/>
      <c r="N3" s="123"/>
      <c r="O3" s="123"/>
      <c r="P3" s="123"/>
      <c r="Q3" s="123"/>
      <c r="R3" s="123"/>
      <c r="S3" s="123"/>
    </row>
    <row r="4" spans="1:20" ht="23.25" customHeight="1">
      <c r="A4" s="123" t="s">
        <v>112</v>
      </c>
      <c r="B4" s="123"/>
      <c r="C4" s="123"/>
      <c r="D4" s="123" t="s">
        <v>29</v>
      </c>
      <c r="E4" s="123"/>
      <c r="F4" s="123" t="s">
        <v>19</v>
      </c>
      <c r="G4" s="123" t="s">
        <v>62</v>
      </c>
      <c r="H4" s="123" t="s">
        <v>11</v>
      </c>
      <c r="I4" s="123" t="s">
        <v>2</v>
      </c>
      <c r="J4" s="123" t="s">
        <v>89</v>
      </c>
      <c r="K4" s="123" t="s">
        <v>19</v>
      </c>
      <c r="L4" s="123" t="s">
        <v>2</v>
      </c>
      <c r="M4" s="123" t="s">
        <v>111</v>
      </c>
      <c r="N4" s="123" t="s">
        <v>23</v>
      </c>
      <c r="O4" s="123" t="s">
        <v>20</v>
      </c>
      <c r="P4" s="123" t="s">
        <v>101</v>
      </c>
      <c r="Q4" s="123" t="s">
        <v>5</v>
      </c>
      <c r="R4" s="123" t="s">
        <v>16</v>
      </c>
      <c r="S4" s="123" t="s">
        <v>1</v>
      </c>
    </row>
    <row r="5" spans="1:20" ht="23.25" customHeight="1">
      <c r="A5" s="37" t="s">
        <v>39</v>
      </c>
      <c r="B5" s="37" t="s">
        <v>76</v>
      </c>
      <c r="C5" s="37" t="s">
        <v>74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</row>
    <row r="6" spans="1:20" s="28" customFormat="1" ht="35.25" customHeight="1">
      <c r="A6" s="72"/>
      <c r="B6" s="72"/>
      <c r="C6" s="72"/>
      <c r="D6" s="73"/>
      <c r="E6" s="62"/>
      <c r="F6" s="74"/>
      <c r="G6" s="74"/>
      <c r="H6" s="74"/>
      <c r="I6" s="74"/>
      <c r="J6" s="74"/>
      <c r="K6" s="74"/>
      <c r="L6" s="75"/>
      <c r="M6" s="76"/>
      <c r="N6" s="75"/>
      <c r="O6" s="76"/>
      <c r="P6" s="75"/>
      <c r="Q6" s="77"/>
      <c r="R6" s="76"/>
      <c r="S6" s="75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gridLines="1"/>
  <pageMargins left="0.74803149606299213" right="0.59" top="0.98425196850393704" bottom="0.98425196850393704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D6" sqref="D6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4"/>
    </row>
    <row r="2" spans="1:6" ht="36.75" customHeight="1">
      <c r="A2" s="128" t="s">
        <v>51</v>
      </c>
      <c r="B2" s="128"/>
      <c r="C2" s="15"/>
    </row>
    <row r="3" spans="1:6" s="17" customFormat="1" ht="20.100000000000001" customHeight="1">
      <c r="A3" s="91" t="s">
        <v>197</v>
      </c>
      <c r="B3" s="16" t="s">
        <v>57</v>
      </c>
    </row>
    <row r="4" spans="1:6" ht="35.1" customHeight="1">
      <c r="A4" s="18" t="s">
        <v>71</v>
      </c>
      <c r="B4" s="48" t="s">
        <v>45</v>
      </c>
    </row>
    <row r="5" spans="1:6" s="82" customFormat="1" ht="35.1" customHeight="1">
      <c r="A5" s="83" t="s">
        <v>54</v>
      </c>
      <c r="B5" s="84">
        <v>44.88</v>
      </c>
      <c r="C5" s="81"/>
    </row>
    <row r="6" spans="1:6" s="82" customFormat="1" ht="35.1" customHeight="1">
      <c r="A6" s="85" t="s">
        <v>81</v>
      </c>
      <c r="B6" s="80">
        <f>SUM(B7:B9)</f>
        <v>25.65</v>
      </c>
      <c r="C6" s="81"/>
    </row>
    <row r="7" spans="1:6" s="28" customFormat="1" ht="35.1" customHeight="1">
      <c r="A7" s="89" t="s">
        <v>53</v>
      </c>
      <c r="B7" s="87">
        <v>0</v>
      </c>
      <c r="F7" s="90"/>
    </row>
    <row r="8" spans="1:6" s="28" customFormat="1" ht="35.1" customHeight="1">
      <c r="A8" s="88" t="s">
        <v>49</v>
      </c>
      <c r="B8" s="84">
        <v>15.4</v>
      </c>
    </row>
    <row r="9" spans="1:6" s="28" customFormat="1" ht="35.1" customHeight="1">
      <c r="A9" s="88" t="s">
        <v>66</v>
      </c>
      <c r="B9" s="80">
        <v>10.25</v>
      </c>
    </row>
    <row r="10" spans="1:6" s="28" customFormat="1" ht="35.1" customHeight="1">
      <c r="A10" s="86" t="s">
        <v>40</v>
      </c>
      <c r="B10" s="87">
        <v>10.25</v>
      </c>
    </row>
    <row r="11" spans="1:6" s="28" customFormat="1" ht="35.1" customHeight="1">
      <c r="A11" s="86" t="s">
        <v>52</v>
      </c>
      <c r="B11" s="84">
        <v>0</v>
      </c>
    </row>
    <row r="12" spans="1:6" s="82" customFormat="1" ht="35.1" customHeight="1">
      <c r="A12" s="79" t="s">
        <v>56</v>
      </c>
      <c r="B12" s="80">
        <f>SUM(B13:B14)</f>
        <v>19.23</v>
      </c>
      <c r="C12" s="81"/>
    </row>
    <row r="13" spans="1:6" s="28" customFormat="1" ht="35.1" customHeight="1">
      <c r="A13" s="86" t="s">
        <v>30</v>
      </c>
      <c r="B13" s="87">
        <v>15.98</v>
      </c>
    </row>
    <row r="14" spans="1:6" s="28" customFormat="1" ht="35.1" customHeight="1">
      <c r="A14" s="86" t="s">
        <v>43</v>
      </c>
      <c r="B14" s="80">
        <v>3.25</v>
      </c>
    </row>
    <row r="15" spans="1:6" ht="135" customHeight="1">
      <c r="A15" s="126" t="s">
        <v>36</v>
      </c>
      <c r="B15" s="127"/>
    </row>
  </sheetData>
  <sheetProtection formatCells="0" formatColumns="0" formatRows="0"/>
  <mergeCells count="2">
    <mergeCell ref="A15:B15"/>
    <mergeCell ref="A2:B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18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2018-07-19T07:54:05Z</cp:lastPrinted>
  <dcterms:created xsi:type="dcterms:W3CDTF">2018-06-29T02:57:28Z</dcterms:created>
  <dcterms:modified xsi:type="dcterms:W3CDTF">2018-02-12T01:05:49Z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</Properties>
</file>