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54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E24" i="4"/>
  <c r="E14"/>
  <c r="E6"/>
  <c r="E5"/>
  <c r="F5" i="1"/>
  <c r="E6" i="6"/>
  <c r="G6"/>
  <c r="H6"/>
  <c r="I6"/>
  <c r="J6"/>
  <c r="K6"/>
  <c r="L6"/>
  <c r="M6"/>
  <c r="N6"/>
  <c r="O6"/>
  <c r="F8"/>
  <c r="F9"/>
  <c r="F7"/>
  <c r="F6" s="1"/>
  <c r="D5" i="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E27"/>
  <c r="B5"/>
  <c r="B27" s="1"/>
  <c r="E6" i="3"/>
  <c r="B6" i="2"/>
  <c r="C5"/>
  <c r="B5" s="1"/>
  <c r="D26" i="1"/>
  <c r="F10"/>
  <c r="B5"/>
  <c r="B26" s="1"/>
  <c r="B12" i="8"/>
  <c r="B5" s="1"/>
  <c r="B6"/>
  <c r="D27" i="5" l="1"/>
  <c r="F26" i="1"/>
</calcChain>
</file>

<file path=xl/sharedStrings.xml><?xml version="1.0" encoding="utf-8"?>
<sst xmlns="http://schemas.openxmlformats.org/spreadsheetml/2006/main" count="359" uniqueCount="218">
  <si>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</si>
  <si>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</si>
  <si>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</si>
  <si>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</si>
  <si>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</si>
  <si>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</si>
  <si>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</si>
  <si>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</si>
  <si>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</si>
  <si>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</si>
  <si>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</si>
  <si>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</si>
  <si>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</si>
  <si>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</si>
  <si>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</si>
  <si>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</si>
  <si>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</si>
  <si>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</si>
  <si>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</si>
  <si>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</si>
  <si>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</si>
  <si>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</si>
  <si>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</si>
  <si>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</si>
  <si>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</si>
  <si>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</si>
  <si>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</si>
  <si>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</si>
  <si>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</si>
  <si>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</si>
  <si>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</si>
  <si>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</si>
  <si>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</si>
  <si>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</si>
  <si>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</si>
  <si>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</si>
  <si>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</si>
  <si>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</si>
  <si>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</si>
  <si>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</si>
  <si>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</si>
  <si>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</si>
  <si>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</si>
  <si>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</si>
  <si>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</si>
  <si>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</si>
  <si>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</si>
  <si>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</si>
  <si>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</si>
  <si>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</si>
  <si>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</si>
  <si>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</si>
  <si>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</si>
  <si>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</si>
  <si>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</si>
  <si>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</si>
  <si>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</si>
  <si>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</si>
  <si>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</si>
  <si>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</si>
  <si>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</si>
  <si>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</si>
  <si>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</si>
  <si>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</si>
  <si>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</si>
  <si>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</si>
  <si>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</si>
  <si>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</si>
  <si>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</si>
  <si>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</si>
  <si>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</si>
  <si>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</si>
  <si>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</si>
  <si>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</si>
  <si>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</si>
  <si>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</si>
  <si>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</si>
  <si>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</si>
  <si>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</si>
  <si>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</si>
  <si>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</si>
  <si>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</si>
  <si>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</si>
  <si>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</si>
  <si>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</si>
  <si>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</si>
  <si>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</si>
  <si>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</si>
  <si>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</si>
  <si>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</si>
  <si>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</si>
  <si>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</si>
  <si>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</si>
  <si>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</si>
  <si>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</si>
  <si>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</si>
  <si>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</si>
  <si>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</si>
  <si>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</si>
  <si>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</si>
  <si>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</si>
  <si>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</si>
  <si>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</si>
  <si>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</si>
  <si>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</si>
  <si>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</si>
  <si>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</si>
  <si>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</si>
  <si>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</si>
  <si>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</si>
  <si>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</si>
  <si>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</si>
  <si>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</si>
  <si>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</si>
  <si>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03</t>
  </si>
  <si>
    <t xml:space="preserve">  03</t>
  </si>
  <si>
    <t>05</t>
  </si>
  <si>
    <t xml:space="preserve">  05</t>
  </si>
  <si>
    <t>11</t>
  </si>
  <si>
    <t xml:space="preserve">  11</t>
  </si>
  <si>
    <t>01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</si>
  <si>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</si>
  <si>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</si>
  <si>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</si>
  <si>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</si>
  <si>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</si>
  <si>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</si>
  <si>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</si>
  <si>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</si>
  <si>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</si>
  <si>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</si>
  <si>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</si>
  <si>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</si>
  <si>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</si>
  <si>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</si>
  <si>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</si>
  <si>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</si>
  <si>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</si>
  <si>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</si>
  <si>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</si>
  <si>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</si>
  <si>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</si>
  <si>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农林水支出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</si>
  <si>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</si>
  <si>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</si>
  <si>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</si>
  <si>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</si>
  <si>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</si>
  <si>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</si>
  <si>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</si>
  <si>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</si>
  <si>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</si>
  <si>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</si>
  <si>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</si>
  <si>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</si>
  <si>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</si>
  <si>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</si>
  <si>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</si>
  <si>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</si>
  <si>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</si>
  <si>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</si>
  <si>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</si>
  <si>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</si>
  <si>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</si>
  <si>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</si>
  <si>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</si>
  <si>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</si>
  <si>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</si>
  <si>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</si>
  <si>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</si>
  <si>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</si>
  <si>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</si>
  <si>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</si>
  <si>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</si>
  <si>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</si>
  <si>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</si>
  <si>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</si>
  <si>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</si>
  <si>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</si>
  <si>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</si>
  <si>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</si>
  <si>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</si>
  <si>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30228</t>
  </si>
  <si>
    <t xml:space="preserve">  30229</t>
  </si>
  <si>
    <t xml:space="preserve">  30231</t>
  </si>
  <si>
    <t>303</t>
  </si>
  <si>
    <t xml:space="preserve">  30305</t>
  </si>
  <si>
    <t xml:space="preserve">  30302</t>
  </si>
  <si>
    <t>07</t>
    <phoneticPr fontId="0" type="noConversion"/>
  </si>
  <si>
    <t>05</t>
    <phoneticPr fontId="0" type="noConversion"/>
  </si>
  <si>
    <t xml:space="preserve"> 农村综合改革</t>
  </si>
  <si>
    <t xml:space="preserve"> 农村综合改革</t>
    <phoneticPr fontId="0" type="noConversion"/>
  </si>
  <si>
    <t xml:space="preserve">  对村民委员会和村党支部的补助</t>
  </si>
  <si>
    <t xml:space="preserve">  对村民委员会和村党支部的补助</t>
    <phoneticPr fontId="0" type="noConversion"/>
  </si>
  <si>
    <t>单位名称:板杉镇</t>
    <phoneticPr fontId="0" type="noConversion"/>
  </si>
  <si>
    <t>单位名称:板杉镇</t>
    <phoneticPr fontId="0" type="noConversion"/>
  </si>
  <si>
    <t>单位名称：板杉镇</t>
    <phoneticPr fontId="0" type="noConversion"/>
  </si>
  <si>
    <t>单位名称：板杉镇</t>
    <phoneticPr fontId="2" type="noConversion"/>
  </si>
  <si>
    <t>板杉镇</t>
    <phoneticPr fontId="0" type="noConversion"/>
  </si>
  <si>
    <t>板杉镇</t>
    <phoneticPr fontId="0" type="noConversion"/>
  </si>
  <si>
    <t>其他工资福利支出</t>
    <phoneticPr fontId="2" type="noConversion"/>
  </si>
  <si>
    <t xml:space="preserve">  30106</t>
    <phoneticPr fontId="2" type="noConversion"/>
  </si>
  <si>
    <t xml:space="preserve">  伙食补助费</t>
    <phoneticPr fontId="2" type="noConversion"/>
  </si>
  <si>
    <t xml:space="preserve">  30206</t>
    <phoneticPr fontId="2" type="noConversion"/>
  </si>
  <si>
    <t xml:space="preserve">  30215</t>
    <phoneticPr fontId="2" type="noConversion"/>
  </si>
  <si>
    <t xml:space="preserve">  30216</t>
    <phoneticPr fontId="2" type="noConversion"/>
  </si>
  <si>
    <t xml:space="preserve">  30202</t>
    <phoneticPr fontId="2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</si>
  <si>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印刷费</t>
    </r>
    <phoneticPr fontId="2" type="noConversion"/>
  </si>
  <si>
    <t xml:space="preserve">  电费</t>
    <phoneticPr fontId="2" type="noConversion"/>
  </si>
  <si>
    <t xml:space="preserve">  会议费</t>
    <phoneticPr fontId="2" type="noConversion"/>
  </si>
  <si>
    <t xml:space="preserve">  培训费</t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</si>
  <si>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30217</t>
    </r>
    <phoneticPr fontId="2" type="noConversion"/>
  </si>
  <si>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0206</t>
    </r>
    <phoneticPr fontId="2" type="noConversion"/>
  </si>
  <si>
    <t xml:space="preserve">  公务接待费</t>
    <phoneticPr fontId="2" type="noConversion"/>
  </si>
  <si>
    <t xml:space="preserve">  50199</t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</si>
  <si>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50201</t>
    </r>
    <phoneticPr fontId="2" type="noConversion"/>
  </si>
  <si>
    <t xml:space="preserve">  50202</t>
    <phoneticPr fontId="2" type="noConversion"/>
  </si>
  <si>
    <t xml:space="preserve">  50203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</si>
</sst>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21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family val="3"/>
      <charset val="134"/>
    </font>
    <font>
      <b/>
      <sz val="9"/>
      <color indexed="10"/>
      <name val="宋体"/>
      <family val="3"/>
      <charset val="134"/>
    </font>
    <font>
      <b/>
      <sz val="22"/>
      <name val="宋体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0" fontId="5" fillId="2" borderId="6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177" fontId="5" fillId="2" borderId="6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7" xfId="0" applyNumberForma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2" fillId="2" borderId="6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Border="1" applyAlignment="1"/>
    <xf numFmtId="0" fontId="12" fillId="2" borderId="6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49" fontId="0" fillId="2" borderId="6" xfId="0" applyNumberFormat="1" applyFill="1" applyBorder="1" applyAlignment="1" applyProtection="1">
      <alignment wrapText="1"/>
    </xf>
    <xf numFmtId="0" fontId="0" fillId="0" borderId="0" xfId="0" applyAlignment="1">
      <alignment wrapText="1"/>
    </xf>
    <xf numFmtId="177" fontId="0" fillId="2" borderId="6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vertical="center"/>
    </xf>
    <xf numFmtId="0" fontId="0" fillId="0" borderId="6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6" xfId="0" applyNumberFormat="1" applyFont="1" applyFill="1" applyBorder="1" applyAlignment="1" applyProtection="1">
      <alignment horizontal="left" vertical="center" wrapText="1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 applyProtection="1">
      <alignment horizontal="left" vertical="center"/>
    </xf>
    <xf numFmtId="49" fontId="20" fillId="2" borderId="6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tabSelected="1" workbookViewId="0">
      <selection activeCell="E17" sqref="E17"/>
    </sheetView>
  </sheetViews>
  <sheetFormatPr defaultColWidth="9.1640625" defaultRowHeight="11.25"/>
  <cols>
    <col min="1" max="1" width="49.5" style="1" customWidth="1"/>
    <col min="2" max="2" width="23.5" style="1" customWidth="1"/>
    <col min="3" max="3" width="43.83203125" style="1" customWidth="1"/>
    <col min="4" max="4" width="25.1640625" style="1" customWidth="1"/>
    <col min="5" max="5" width="45.83203125" style="1" customWidth="1"/>
    <col min="6" max="6" width="24.83203125" style="1" customWidth="1"/>
    <col min="7" max="16384" width="9.1640625" style="1"/>
  </cols>
  <sheetData>
    <row r="1" spans="1:6" ht="21" customHeight="1">
      <c r="A1" s="114" t="s">
        <v>44</v>
      </c>
      <c r="B1" s="114"/>
      <c r="C1" s="114"/>
      <c r="D1" s="114"/>
      <c r="E1" s="114"/>
      <c r="F1" s="114"/>
    </row>
    <row r="2" spans="1:6" ht="21" customHeight="1">
      <c r="A2" s="115" t="s">
        <v>196</v>
      </c>
      <c r="B2" s="115"/>
      <c r="C2" s="115"/>
      <c r="D2" s="94"/>
      <c r="E2" s="94"/>
      <c r="F2" s="3" t="s">
        <v>103</v>
      </c>
    </row>
    <row r="3" spans="1:6" ht="21" customHeight="1">
      <c r="A3" s="5" t="s">
        <v>92</v>
      </c>
      <c r="B3" s="5"/>
      <c r="C3" s="116" t="s">
        <v>35</v>
      </c>
      <c r="D3" s="117"/>
      <c r="E3" s="117"/>
      <c r="F3" s="118"/>
    </row>
    <row r="4" spans="1:6" ht="21" customHeight="1">
      <c r="A4" s="92" t="s">
        <v>3</v>
      </c>
      <c r="B4" s="93" t="s">
        <v>9</v>
      </c>
      <c r="C4" s="95" t="s">
        <v>3</v>
      </c>
      <c r="D4" s="93" t="s">
        <v>9</v>
      </c>
      <c r="E4" s="95" t="s">
        <v>3</v>
      </c>
      <c r="F4" s="93" t="s">
        <v>9</v>
      </c>
    </row>
    <row r="5" spans="1:6" s="4" customFormat="1" ht="21" customHeight="1">
      <c r="A5" s="96" t="s">
        <v>15</v>
      </c>
      <c r="B5" s="97">
        <f>SUM(B6:B12)</f>
        <v>567.78</v>
      </c>
      <c r="C5" s="98" t="s">
        <v>13</v>
      </c>
      <c r="D5" s="99">
        <v>297.38</v>
      </c>
      <c r="E5" s="98" t="s">
        <v>106</v>
      </c>
      <c r="F5" s="99">
        <f>SUM(F6:F9)</f>
        <v>357.78000000000003</v>
      </c>
    </row>
    <row r="6" spans="1:6" s="4" customFormat="1" ht="21" customHeight="1">
      <c r="A6" s="96" t="s">
        <v>109</v>
      </c>
      <c r="B6" s="100">
        <v>567.78</v>
      </c>
      <c r="C6" s="98" t="s">
        <v>46</v>
      </c>
      <c r="D6" s="99"/>
      <c r="E6" s="98" t="s">
        <v>108</v>
      </c>
      <c r="F6" s="99">
        <v>220.87</v>
      </c>
    </row>
    <row r="7" spans="1:6" s="4" customFormat="1" ht="21" customHeight="1">
      <c r="A7" s="101" t="s">
        <v>96</v>
      </c>
      <c r="B7" s="102"/>
      <c r="C7" s="103" t="s">
        <v>48</v>
      </c>
      <c r="D7" s="99"/>
      <c r="E7" s="98" t="s">
        <v>55</v>
      </c>
      <c r="F7" s="99">
        <v>18.03</v>
      </c>
    </row>
    <row r="8" spans="1:6" s="4" customFormat="1" ht="21" customHeight="1">
      <c r="A8" s="96" t="s">
        <v>78</v>
      </c>
      <c r="B8" s="99"/>
      <c r="C8" s="98" t="s">
        <v>38</v>
      </c>
      <c r="D8" s="99"/>
      <c r="E8" s="98" t="s">
        <v>42</v>
      </c>
      <c r="F8" s="99">
        <v>47.88</v>
      </c>
    </row>
    <row r="9" spans="1:6" s="4" customFormat="1" ht="21" customHeight="1">
      <c r="A9" s="96" t="s">
        <v>41</v>
      </c>
      <c r="B9" s="99"/>
      <c r="C9" s="98" t="s">
        <v>7</v>
      </c>
      <c r="D9" s="99"/>
      <c r="E9" s="98" t="s">
        <v>63</v>
      </c>
      <c r="F9" s="99">
        <v>71</v>
      </c>
    </row>
    <row r="10" spans="1:6" s="4" customFormat="1" ht="21" customHeight="1">
      <c r="A10" s="96" t="s">
        <v>27</v>
      </c>
      <c r="B10" s="99"/>
      <c r="C10" s="98" t="s">
        <v>100</v>
      </c>
      <c r="D10" s="99">
        <v>42.4</v>
      </c>
      <c r="E10" s="98" t="s">
        <v>99</v>
      </c>
      <c r="F10" s="99">
        <f>SUM(F11:F18)</f>
        <v>210</v>
      </c>
    </row>
    <row r="11" spans="1:6" s="4" customFormat="1" ht="21" customHeight="1">
      <c r="A11" s="96" t="s">
        <v>28</v>
      </c>
      <c r="B11" s="97"/>
      <c r="C11" s="98" t="s">
        <v>90</v>
      </c>
      <c r="D11" s="99">
        <v>18</v>
      </c>
      <c r="E11" s="98" t="s">
        <v>42</v>
      </c>
      <c r="F11" s="99"/>
    </row>
    <row r="12" spans="1:6" s="4" customFormat="1" ht="21" customHeight="1">
      <c r="A12" s="104" t="s">
        <v>105</v>
      </c>
      <c r="B12" s="105"/>
      <c r="C12" s="98" t="s">
        <v>64</v>
      </c>
      <c r="D12" s="99"/>
      <c r="E12" s="98" t="s">
        <v>72</v>
      </c>
      <c r="F12" s="99">
        <v>210</v>
      </c>
    </row>
    <row r="13" spans="1:6" s="4" customFormat="1" ht="21" customHeight="1">
      <c r="A13" s="96" t="s">
        <v>77</v>
      </c>
      <c r="B13" s="102"/>
      <c r="C13" s="98" t="s">
        <v>59</v>
      </c>
      <c r="D13" s="99"/>
      <c r="E13" s="98" t="s">
        <v>26</v>
      </c>
      <c r="F13" s="97"/>
    </row>
    <row r="14" spans="1:6" s="4" customFormat="1" ht="21" customHeight="1">
      <c r="A14" s="96" t="s">
        <v>79</v>
      </c>
      <c r="B14" s="99"/>
      <c r="C14" s="98" t="s">
        <v>88</v>
      </c>
      <c r="D14" s="99">
        <v>210</v>
      </c>
      <c r="E14" s="98" t="s">
        <v>31</v>
      </c>
      <c r="F14" s="102"/>
    </row>
    <row r="15" spans="1:6" s="4" customFormat="1" ht="21" customHeight="1">
      <c r="A15" s="96" t="s">
        <v>97</v>
      </c>
      <c r="B15" s="99"/>
      <c r="C15" s="98" t="s">
        <v>95</v>
      </c>
      <c r="D15" s="99"/>
      <c r="E15" s="98" t="s">
        <v>32</v>
      </c>
      <c r="F15" s="99"/>
    </row>
    <row r="16" spans="1:6" s="4" customFormat="1" ht="21" customHeight="1">
      <c r="A16" s="96" t="s">
        <v>4</v>
      </c>
      <c r="B16" s="97"/>
      <c r="C16" s="106" t="s">
        <v>84</v>
      </c>
      <c r="D16" s="99"/>
      <c r="E16" s="98" t="s">
        <v>91</v>
      </c>
      <c r="F16" s="99"/>
    </row>
    <row r="17" spans="1:6" s="4" customFormat="1" ht="21" customHeight="1">
      <c r="A17" s="101"/>
      <c r="B17" s="100"/>
      <c r="C17" s="107" t="s">
        <v>75</v>
      </c>
      <c r="D17" s="99"/>
      <c r="E17" s="98" t="s">
        <v>110</v>
      </c>
      <c r="F17" s="99"/>
    </row>
    <row r="18" spans="1:6" s="4" customFormat="1" ht="21" customHeight="1">
      <c r="A18" s="101"/>
      <c r="B18" s="97"/>
      <c r="C18" s="107" t="s">
        <v>34</v>
      </c>
      <c r="D18" s="99"/>
      <c r="E18" s="98" t="s">
        <v>58</v>
      </c>
      <c r="F18" s="97"/>
    </row>
    <row r="19" spans="1:6" s="4" customFormat="1" ht="21" customHeight="1">
      <c r="A19" s="101"/>
      <c r="B19" s="97"/>
      <c r="C19" s="107" t="s">
        <v>102</v>
      </c>
      <c r="D19" s="99"/>
      <c r="E19" s="108"/>
      <c r="F19" s="100"/>
    </row>
    <row r="20" spans="1:6" s="4" customFormat="1" ht="21" customHeight="1">
      <c r="A20" s="101"/>
      <c r="B20" s="97"/>
      <c r="C20" s="107" t="s">
        <v>18</v>
      </c>
      <c r="D20" s="99"/>
      <c r="E20" s="108"/>
      <c r="F20" s="97"/>
    </row>
    <row r="21" spans="1:6" s="4" customFormat="1" ht="21" customHeight="1">
      <c r="A21" s="101"/>
      <c r="B21" s="97"/>
      <c r="C21" s="107" t="s">
        <v>22</v>
      </c>
      <c r="D21" s="99"/>
      <c r="E21" s="108"/>
      <c r="F21" s="97"/>
    </row>
    <row r="22" spans="1:6" s="4" customFormat="1" ht="21" customHeight="1">
      <c r="A22" s="101"/>
      <c r="B22" s="97"/>
      <c r="C22" s="107" t="s">
        <v>25</v>
      </c>
      <c r="D22" s="99"/>
      <c r="E22" s="108"/>
      <c r="F22" s="97"/>
    </row>
    <row r="23" spans="1:6" s="4" customFormat="1" ht="21" customHeight="1">
      <c r="A23" s="101"/>
      <c r="B23" s="97"/>
      <c r="C23" s="107" t="s">
        <v>87</v>
      </c>
      <c r="D23" s="99"/>
      <c r="E23" s="108"/>
      <c r="F23" s="97"/>
    </row>
    <row r="24" spans="1:6" s="4" customFormat="1" ht="21" customHeight="1">
      <c r="A24" s="101"/>
      <c r="B24" s="97"/>
      <c r="C24" s="107" t="s">
        <v>85</v>
      </c>
      <c r="D24" s="99"/>
      <c r="E24" s="108"/>
      <c r="F24" s="97"/>
    </row>
    <row r="25" spans="1:6" s="4" customFormat="1" ht="21" customHeight="1">
      <c r="A25" s="101"/>
      <c r="B25" s="99"/>
      <c r="C25" s="107" t="s">
        <v>0</v>
      </c>
      <c r="D25" s="97"/>
      <c r="E25" s="108"/>
      <c r="F25" s="99"/>
    </row>
    <row r="26" spans="1:6" s="4" customFormat="1" ht="21" customHeight="1">
      <c r="A26" s="91" t="s">
        <v>113</v>
      </c>
      <c r="B26" s="97">
        <f>B5+B13+B14+B15+B16</f>
        <v>567.78</v>
      </c>
      <c r="C26" s="109" t="s">
        <v>17</v>
      </c>
      <c r="D26" s="100">
        <f>SUM(D5:D25)</f>
        <v>567.78</v>
      </c>
      <c r="E26" s="110" t="s">
        <v>17</v>
      </c>
      <c r="F26" s="97">
        <f>F5+F10</f>
        <v>567.78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G15" sqref="G15"/>
    </sheetView>
  </sheetViews>
  <sheetFormatPr defaultColWidth="9.1640625" defaultRowHeight="12.75" customHeight="1"/>
  <cols>
    <col min="1" max="1" width="30" style="4" customWidth="1"/>
    <col min="2" max="7" width="17.33203125" style="4" customWidth="1"/>
    <col min="8" max="255" width="9.1640625" style="4" customWidth="1"/>
  </cols>
  <sheetData>
    <row r="1" spans="1:8" ht="24.75" customHeight="1">
      <c r="A1" s="119" t="s">
        <v>98</v>
      </c>
      <c r="B1" s="119"/>
      <c r="C1" s="119"/>
      <c r="D1" s="119"/>
      <c r="E1" s="119"/>
      <c r="F1" s="119"/>
      <c r="G1" s="119"/>
      <c r="H1" s="1"/>
    </row>
    <row r="2" spans="1:8" ht="26.25" customHeight="1">
      <c r="A2" s="10" t="s">
        <v>198</v>
      </c>
      <c r="B2" s="7"/>
      <c r="C2" s="7"/>
      <c r="D2" s="10"/>
      <c r="E2" s="11"/>
      <c r="F2" s="121" t="s">
        <v>57</v>
      </c>
      <c r="G2" s="121"/>
      <c r="H2" s="1"/>
    </row>
    <row r="3" spans="1:8" ht="24.75" customHeight="1">
      <c r="A3" s="120" t="s">
        <v>107</v>
      </c>
      <c r="B3" s="122" t="s">
        <v>86</v>
      </c>
      <c r="C3" s="123" t="s">
        <v>10</v>
      </c>
      <c r="D3" s="125" t="s">
        <v>73</v>
      </c>
      <c r="E3" s="125" t="s">
        <v>60</v>
      </c>
      <c r="F3" s="127" t="s">
        <v>69</v>
      </c>
      <c r="G3" s="120" t="s">
        <v>12</v>
      </c>
      <c r="H3" s="1"/>
    </row>
    <row r="4" spans="1:8" ht="27.75" customHeight="1">
      <c r="A4" s="120"/>
      <c r="B4" s="122"/>
      <c r="C4" s="124"/>
      <c r="D4" s="124"/>
      <c r="E4" s="126"/>
      <c r="F4" s="128"/>
      <c r="G4" s="129"/>
      <c r="H4" s="1"/>
    </row>
    <row r="5" spans="1:8" s="25" customFormat="1" ht="27" customHeight="1">
      <c r="A5" s="47" t="s">
        <v>19</v>
      </c>
      <c r="B5" s="48">
        <f>C5</f>
        <v>567.78</v>
      </c>
      <c r="C5" s="48">
        <f>C6</f>
        <v>567.78</v>
      </c>
      <c r="D5" s="48"/>
      <c r="E5" s="48"/>
      <c r="F5" s="48"/>
      <c r="G5" s="48"/>
      <c r="H5" s="24"/>
    </row>
    <row r="6" spans="1:8" ht="27" customHeight="1">
      <c r="A6" s="47" t="s">
        <v>199</v>
      </c>
      <c r="B6" s="48">
        <f>C6</f>
        <v>567.78</v>
      </c>
      <c r="C6" s="48">
        <v>567.78</v>
      </c>
      <c r="D6" s="48"/>
      <c r="E6" s="48"/>
      <c r="F6" s="48"/>
      <c r="G6" s="48"/>
      <c r="H6" s="1"/>
    </row>
    <row r="7" spans="1:8" ht="27" customHeight="1">
      <c r="A7" s="1"/>
      <c r="B7" s="1"/>
      <c r="C7" s="1"/>
      <c r="D7" s="1"/>
      <c r="E7" s="1"/>
      <c r="F7" s="1"/>
      <c r="G7" s="1"/>
      <c r="H7" s="1"/>
    </row>
    <row r="8" spans="1:8" ht="27" customHeight="1">
      <c r="A8" s="1"/>
      <c r="B8" s="1"/>
      <c r="C8" s="1"/>
      <c r="D8" s="1"/>
      <c r="E8" s="1"/>
      <c r="F8" s="1"/>
      <c r="G8" s="1"/>
      <c r="H8" s="1"/>
    </row>
    <row r="9" spans="1:8" ht="27" customHeight="1">
      <c r="A9" s="1"/>
      <c r="B9" s="1"/>
      <c r="C9" s="1"/>
      <c r="D9" s="1"/>
      <c r="E9" s="1"/>
      <c r="F9" s="1"/>
      <c r="G9" s="1"/>
      <c r="H9" s="1"/>
    </row>
    <row r="10" spans="1:8" ht="27" customHeight="1">
      <c r="A10" s="1"/>
      <c r="B10" s="1"/>
      <c r="C10" s="1"/>
      <c r="D10" s="1"/>
      <c r="E10" s="1"/>
      <c r="F10" s="1"/>
      <c r="G10" s="1"/>
      <c r="H10" s="1"/>
    </row>
    <row r="11" spans="1:8" ht="27" customHeight="1">
      <c r="A11" s="1"/>
      <c r="B11" s="1"/>
      <c r="C11" s="1"/>
      <c r="D11" s="1"/>
      <c r="E11" s="1"/>
      <c r="F11" s="1"/>
      <c r="G11" s="1"/>
      <c r="H11" s="1"/>
    </row>
    <row r="12" spans="1:8" ht="27" customHeight="1">
      <c r="A12" s="1"/>
      <c r="B12" s="1"/>
      <c r="C12" s="1"/>
      <c r="D12" s="1"/>
      <c r="E12" s="1"/>
      <c r="F12" s="1"/>
      <c r="G12" s="1"/>
      <c r="H12" s="1"/>
    </row>
    <row r="13" spans="1:8" ht="27" customHeight="1">
      <c r="A13" s="1"/>
      <c r="B13" s="1"/>
      <c r="C13" s="1"/>
      <c r="D13" s="1"/>
      <c r="E13" s="1"/>
      <c r="F13" s="1"/>
      <c r="G13" s="1"/>
      <c r="H13" s="1"/>
    </row>
    <row r="14" spans="1:8" ht="27" customHeight="1">
      <c r="A14" s="1"/>
      <c r="B14" s="1"/>
      <c r="C14" s="1"/>
      <c r="D14" s="1"/>
      <c r="E14" s="1"/>
      <c r="F14" s="1"/>
      <c r="G14" s="1"/>
      <c r="H14" s="1"/>
    </row>
    <row r="15" spans="1:8" ht="27" customHeight="1">
      <c r="A15" s="1"/>
      <c r="B15" s="1"/>
      <c r="C15" s="1"/>
      <c r="D15" s="1"/>
      <c r="E15" s="1"/>
      <c r="F15" s="1"/>
      <c r="G15" s="1"/>
      <c r="H15" s="1"/>
    </row>
    <row r="16" spans="1:8" ht="27" customHeight="1">
      <c r="A16" s="1"/>
      <c r="B16" s="1"/>
      <c r="C16" s="1"/>
      <c r="D16" s="1"/>
      <c r="E16" s="1"/>
      <c r="F16" s="1"/>
      <c r="G16" s="1"/>
      <c r="H16" s="1"/>
    </row>
    <row r="17" spans="1:8" ht="27" customHeight="1">
      <c r="A17" s="1"/>
      <c r="B17" s="1"/>
      <c r="C17" s="1"/>
      <c r="D17" s="1"/>
      <c r="E17" s="1"/>
      <c r="F17" s="1"/>
      <c r="G17" s="1"/>
      <c r="H17" s="1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E7" sqref="E7"/>
    </sheetView>
  </sheetViews>
  <sheetFormatPr defaultColWidth="9.1640625" defaultRowHeight="12.75" customHeight="1"/>
  <cols>
    <col min="1" max="1" width="11.1640625" style="4" customWidth="1"/>
    <col min="2" max="2" width="7.6640625" style="4" customWidth="1"/>
    <col min="3" max="3" width="6" style="4" customWidth="1"/>
    <col min="4" max="4" width="43.5" style="4" customWidth="1"/>
    <col min="5" max="5" width="29.1640625" style="4" customWidth="1"/>
    <col min="6" max="16384" width="9.1640625" style="4"/>
  </cols>
  <sheetData>
    <row r="1" spans="1:6" ht="23.25" customHeight="1">
      <c r="A1" s="114" t="s">
        <v>21</v>
      </c>
      <c r="B1" s="114"/>
      <c r="C1" s="114"/>
      <c r="D1" s="114"/>
      <c r="E1" s="114"/>
      <c r="F1" s="1"/>
    </row>
    <row r="2" spans="1:6" ht="23.25" customHeight="1">
      <c r="A2" s="7" t="s">
        <v>194</v>
      </c>
      <c r="B2" s="7"/>
      <c r="C2" s="7"/>
      <c r="D2" s="7"/>
      <c r="E2" s="8" t="s">
        <v>57</v>
      </c>
      <c r="F2" s="1"/>
    </row>
    <row r="3" spans="1:6" ht="21" customHeight="1">
      <c r="A3" s="130" t="s">
        <v>104</v>
      </c>
      <c r="B3" s="130"/>
      <c r="C3" s="130"/>
      <c r="D3" s="130"/>
      <c r="E3" s="131" t="s">
        <v>45</v>
      </c>
      <c r="F3" s="1"/>
    </row>
    <row r="4" spans="1:6" ht="21" customHeight="1">
      <c r="A4" s="131" t="s">
        <v>112</v>
      </c>
      <c r="B4" s="131"/>
      <c r="C4" s="131"/>
      <c r="D4" s="131" t="s">
        <v>29</v>
      </c>
      <c r="E4" s="131"/>
      <c r="F4" s="1"/>
    </row>
    <row r="5" spans="1:6" ht="21" customHeight="1">
      <c r="A5" s="9" t="s">
        <v>39</v>
      </c>
      <c r="B5" s="9" t="s">
        <v>76</v>
      </c>
      <c r="C5" s="9" t="s">
        <v>74</v>
      </c>
      <c r="D5" s="132"/>
      <c r="E5" s="132"/>
      <c r="F5" s="1"/>
    </row>
    <row r="6" spans="1:6" s="25" customFormat="1" ht="27.75" customHeight="1">
      <c r="A6" s="49"/>
      <c r="B6" s="49"/>
      <c r="C6" s="49"/>
      <c r="D6" s="50" t="s">
        <v>19</v>
      </c>
      <c r="E6" s="27">
        <f>E7+E10+E13+E16</f>
        <v>567.38</v>
      </c>
      <c r="F6" s="24"/>
    </row>
    <row r="7" spans="1:6" ht="27" customHeight="1">
      <c r="A7" s="49" t="s">
        <v>121</v>
      </c>
      <c r="B7" s="49"/>
      <c r="C7" s="49"/>
      <c r="D7" s="50" t="s">
        <v>133</v>
      </c>
      <c r="E7" s="22">
        <v>297.38</v>
      </c>
      <c r="F7" s="1"/>
    </row>
    <row r="8" spans="1:6" ht="27" customHeight="1">
      <c r="A8" s="49" t="s">
        <v>122</v>
      </c>
      <c r="B8" s="49" t="s">
        <v>114</v>
      </c>
      <c r="C8" s="49"/>
      <c r="D8" s="50" t="s">
        <v>134</v>
      </c>
      <c r="E8" s="22">
        <v>297.38</v>
      </c>
      <c r="F8" s="1"/>
    </row>
    <row r="9" spans="1:6" ht="27" customHeight="1">
      <c r="A9" s="49" t="s">
        <v>123</v>
      </c>
      <c r="B9" s="49" t="s">
        <v>115</v>
      </c>
      <c r="C9" s="49" t="s">
        <v>120</v>
      </c>
      <c r="D9" s="50" t="s">
        <v>135</v>
      </c>
      <c r="E9" s="22">
        <v>297.38</v>
      </c>
      <c r="F9" s="1"/>
    </row>
    <row r="10" spans="1:6" ht="27" customHeight="1">
      <c r="A10" s="49" t="s">
        <v>124</v>
      </c>
      <c r="B10" s="49"/>
      <c r="C10" s="49"/>
      <c r="D10" s="50" t="s">
        <v>136</v>
      </c>
      <c r="E10" s="27">
        <v>42</v>
      </c>
      <c r="F10" s="1"/>
    </row>
    <row r="11" spans="1:6" ht="27" customHeight="1">
      <c r="A11" s="49" t="s">
        <v>125</v>
      </c>
      <c r="B11" s="49" t="s">
        <v>116</v>
      </c>
      <c r="C11" s="49"/>
      <c r="D11" s="50" t="s">
        <v>137</v>
      </c>
      <c r="E11" s="27">
        <v>42.4</v>
      </c>
      <c r="F11" s="1"/>
    </row>
    <row r="12" spans="1:6" ht="27" customHeight="1">
      <c r="A12" s="49" t="s">
        <v>126</v>
      </c>
      <c r="B12" s="49" t="s">
        <v>117</v>
      </c>
      <c r="C12" s="49" t="s">
        <v>120</v>
      </c>
      <c r="D12" s="50" t="s">
        <v>138</v>
      </c>
      <c r="E12" s="27">
        <v>42.4</v>
      </c>
      <c r="F12" s="1"/>
    </row>
    <row r="13" spans="1:6" ht="27" customHeight="1">
      <c r="A13" s="49" t="s">
        <v>127</v>
      </c>
      <c r="B13" s="49"/>
      <c r="C13" s="49"/>
      <c r="D13" s="50" t="s">
        <v>139</v>
      </c>
      <c r="E13" s="27">
        <v>18</v>
      </c>
      <c r="F13" s="1"/>
    </row>
    <row r="14" spans="1:6" ht="27" customHeight="1">
      <c r="A14" s="49" t="s">
        <v>128</v>
      </c>
      <c r="B14" s="49" t="s">
        <v>118</v>
      </c>
      <c r="C14" s="49"/>
      <c r="D14" s="50" t="s">
        <v>140</v>
      </c>
      <c r="E14" s="27">
        <v>18</v>
      </c>
      <c r="F14" s="1"/>
    </row>
    <row r="15" spans="1:6" ht="27" customHeight="1">
      <c r="A15" s="49" t="s">
        <v>129</v>
      </c>
      <c r="B15" s="49" t="s">
        <v>119</v>
      </c>
      <c r="C15" s="49" t="s">
        <v>120</v>
      </c>
      <c r="D15" s="50" t="s">
        <v>141</v>
      </c>
      <c r="E15" s="27">
        <v>18</v>
      </c>
      <c r="F15" s="1"/>
    </row>
    <row r="16" spans="1:6" ht="27" customHeight="1">
      <c r="A16" s="49" t="s">
        <v>130</v>
      </c>
      <c r="B16" s="49"/>
      <c r="C16" s="49"/>
      <c r="D16" s="50" t="s">
        <v>142</v>
      </c>
      <c r="E16" s="27">
        <v>210</v>
      </c>
      <c r="F16" s="1"/>
    </row>
    <row r="17" spans="1:6" ht="27" customHeight="1">
      <c r="A17" s="49" t="s">
        <v>131</v>
      </c>
      <c r="B17" s="49" t="s">
        <v>188</v>
      </c>
      <c r="C17" s="49"/>
      <c r="D17" s="50" t="s">
        <v>191</v>
      </c>
      <c r="E17" s="27">
        <v>210</v>
      </c>
      <c r="F17" s="1"/>
    </row>
    <row r="18" spans="1:6" ht="27" customHeight="1">
      <c r="A18" s="49" t="s">
        <v>132</v>
      </c>
      <c r="B18" s="49" t="s">
        <v>188</v>
      </c>
      <c r="C18" s="49" t="s">
        <v>189</v>
      </c>
      <c r="D18" s="50" t="s">
        <v>193</v>
      </c>
      <c r="E18" s="27">
        <v>210</v>
      </c>
      <c r="F18" s="1"/>
    </row>
    <row r="19" spans="1:6" ht="27" customHeight="1">
      <c r="A19" s="17" t="s">
        <v>37</v>
      </c>
      <c r="B19" s="1"/>
      <c r="C19" s="1"/>
      <c r="D19" s="1"/>
      <c r="E19" s="1"/>
      <c r="F19" s="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7"/>
  <sheetViews>
    <sheetView showGridLines="0" showZeros="0" workbookViewId="0">
      <selection activeCell="B14" sqref="B14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85" customWidth="1"/>
    <col min="5" max="5" width="33.1640625" customWidth="1"/>
  </cols>
  <sheetData>
    <row r="1" spans="1:256" ht="14.25" customHeight="1">
      <c r="A1" s="39"/>
      <c r="B1" s="39"/>
      <c r="C1" s="39"/>
      <c r="D1" s="87"/>
      <c r="E1" s="39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ht="21" customHeight="1">
      <c r="A2" s="114" t="s">
        <v>82</v>
      </c>
      <c r="B2" s="114"/>
      <c r="C2" s="114"/>
      <c r="D2" s="114"/>
      <c r="E2" s="114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ht="20.25" customHeight="1">
      <c r="A3" s="55" t="s">
        <v>197</v>
      </c>
      <c r="B3" s="39"/>
      <c r="C3" s="40"/>
      <c r="D3" s="87"/>
      <c r="E3" s="41" t="s">
        <v>103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s="38" customFormat="1" ht="31.5" customHeight="1">
      <c r="A4" s="42" t="s">
        <v>47</v>
      </c>
      <c r="B4" s="43" t="s">
        <v>94</v>
      </c>
      <c r="C4" s="43" t="s">
        <v>61</v>
      </c>
      <c r="D4" s="88" t="s">
        <v>14</v>
      </c>
      <c r="E4" s="43" t="s">
        <v>93</v>
      </c>
      <c r="G4"/>
      <c r="H4"/>
      <c r="I4"/>
    </row>
    <row r="5" spans="1:256" s="53" customFormat="1" ht="20.100000000000001" customHeight="1">
      <c r="A5" s="51"/>
      <c r="B5" s="51"/>
      <c r="C5" s="51"/>
      <c r="D5" s="89" t="s">
        <v>19</v>
      </c>
      <c r="E5" s="52">
        <f>E6+E14+E24</f>
        <v>357.78</v>
      </c>
      <c r="G5" s="25"/>
      <c r="H5" s="25"/>
      <c r="I5" s="25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</row>
    <row r="6" spans="1:256" ht="20.100000000000001" customHeight="1">
      <c r="A6" s="51" t="s">
        <v>163</v>
      </c>
      <c r="B6" s="51" t="s">
        <v>143</v>
      </c>
      <c r="C6" s="51" t="s">
        <v>173</v>
      </c>
      <c r="D6" s="89" t="s">
        <v>62</v>
      </c>
      <c r="E6" s="52">
        <f>E7+E8+E9+E10+E11+E12+E13</f>
        <v>227.87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ht="20.100000000000001" customHeight="1">
      <c r="A7" s="51" t="s">
        <v>164</v>
      </c>
      <c r="B7" s="51" t="s">
        <v>144</v>
      </c>
      <c r="C7" s="51" t="s">
        <v>174</v>
      </c>
      <c r="D7" s="89" t="s">
        <v>152</v>
      </c>
      <c r="E7" s="52">
        <v>85.38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0.100000000000001" customHeight="1">
      <c r="A8" s="51" t="s">
        <v>164</v>
      </c>
      <c r="B8" s="51" t="s">
        <v>144</v>
      </c>
      <c r="C8" s="51" t="s">
        <v>175</v>
      </c>
      <c r="D8" s="89" t="s">
        <v>153</v>
      </c>
      <c r="E8" s="52">
        <v>61.19</v>
      </c>
      <c r="F8" s="4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0.100000000000001" customHeight="1">
      <c r="A9" s="51" t="s">
        <v>164</v>
      </c>
      <c r="B9" s="51" t="s">
        <v>144</v>
      </c>
      <c r="C9" s="51" t="s">
        <v>176</v>
      </c>
      <c r="D9" s="89" t="s">
        <v>154</v>
      </c>
      <c r="E9" s="52">
        <v>7.12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0.100000000000001" customHeight="1">
      <c r="A10" s="51" t="s">
        <v>165</v>
      </c>
      <c r="B10" s="51" t="s">
        <v>145</v>
      </c>
      <c r="C10" s="51" t="s">
        <v>177</v>
      </c>
      <c r="D10" s="89" t="s">
        <v>155</v>
      </c>
      <c r="E10" s="52">
        <v>30.74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9.5" customHeight="1">
      <c r="A11" s="51" t="s">
        <v>165</v>
      </c>
      <c r="B11" s="51" t="s">
        <v>145</v>
      </c>
      <c r="C11" s="51" t="s">
        <v>178</v>
      </c>
      <c r="D11" s="89" t="s">
        <v>156</v>
      </c>
      <c r="E11" s="52">
        <v>18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0.100000000000001" customHeight="1">
      <c r="A12" s="51" t="s">
        <v>166</v>
      </c>
      <c r="B12" s="51" t="s">
        <v>146</v>
      </c>
      <c r="C12" s="51" t="s">
        <v>179</v>
      </c>
      <c r="D12" s="89" t="s">
        <v>146</v>
      </c>
      <c r="E12" s="52">
        <v>18.440000000000001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0.100000000000001" customHeight="1">
      <c r="A13" s="111" t="s">
        <v>214</v>
      </c>
      <c r="B13" s="111" t="s">
        <v>200</v>
      </c>
      <c r="C13" s="111" t="s">
        <v>201</v>
      </c>
      <c r="D13" s="112" t="s">
        <v>202</v>
      </c>
      <c r="E13" s="52">
        <v>7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0.100000000000001" customHeight="1">
      <c r="A14" s="51" t="s">
        <v>167</v>
      </c>
      <c r="B14" s="51" t="s">
        <v>147</v>
      </c>
      <c r="C14" s="51" t="s">
        <v>180</v>
      </c>
      <c r="D14" s="89" t="s">
        <v>157</v>
      </c>
      <c r="E14" s="52">
        <f>E15+E16+E17+E18+E19+E20+E21+E22+E23</f>
        <v>82.03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0.100000000000001" customHeight="1">
      <c r="A15" s="51" t="s">
        <v>168</v>
      </c>
      <c r="B15" s="51" t="s">
        <v>148</v>
      </c>
      <c r="C15" s="51" t="s">
        <v>181</v>
      </c>
      <c r="D15" s="89" t="s">
        <v>158</v>
      </c>
      <c r="E15" s="52">
        <v>8.6999999999999993</v>
      </c>
    </row>
    <row r="16" spans="1:256" ht="20.100000000000001" customHeight="1">
      <c r="A16" s="111" t="s">
        <v>215</v>
      </c>
      <c r="B16" s="51" t="s">
        <v>148</v>
      </c>
      <c r="C16" s="111" t="s">
        <v>206</v>
      </c>
      <c r="D16" s="112" t="s">
        <v>207</v>
      </c>
      <c r="E16" s="52">
        <v>12</v>
      </c>
    </row>
    <row r="17" spans="1:5" ht="20.100000000000001" customHeight="1">
      <c r="A17" s="111" t="s">
        <v>215</v>
      </c>
      <c r="B17" s="51" t="s">
        <v>148</v>
      </c>
      <c r="C17" s="111" t="s">
        <v>203</v>
      </c>
      <c r="D17" s="111" t="s">
        <v>208</v>
      </c>
      <c r="E17" s="52">
        <v>7</v>
      </c>
    </row>
    <row r="18" spans="1:5" ht="20.100000000000001" customHeight="1">
      <c r="A18" s="111" t="s">
        <v>216</v>
      </c>
      <c r="B18" s="111" t="s">
        <v>209</v>
      </c>
      <c r="C18" s="111" t="s">
        <v>204</v>
      </c>
      <c r="D18" s="111" t="s">
        <v>209</v>
      </c>
      <c r="E18" s="52">
        <v>17</v>
      </c>
    </row>
    <row r="19" spans="1:5" ht="20.100000000000001" customHeight="1">
      <c r="A19" s="111" t="s">
        <v>217</v>
      </c>
      <c r="B19" s="111" t="s">
        <v>210</v>
      </c>
      <c r="C19" s="111" t="s">
        <v>205</v>
      </c>
      <c r="D19" s="111" t="s">
        <v>210</v>
      </c>
      <c r="E19" s="52">
        <v>2</v>
      </c>
    </row>
    <row r="20" spans="1:5" ht="20.100000000000001" customHeight="1">
      <c r="A20" s="51" t="s">
        <v>168</v>
      </c>
      <c r="B20" s="51" t="s">
        <v>148</v>
      </c>
      <c r="C20" s="51" t="s">
        <v>182</v>
      </c>
      <c r="D20" s="89" t="s">
        <v>159</v>
      </c>
      <c r="E20" s="52">
        <v>2.93</v>
      </c>
    </row>
    <row r="21" spans="1:5" ht="20.100000000000001" customHeight="1">
      <c r="A21" s="51" t="s">
        <v>168</v>
      </c>
      <c r="B21" s="51" t="s">
        <v>148</v>
      </c>
      <c r="C21" s="51" t="s">
        <v>183</v>
      </c>
      <c r="D21" s="89" t="s">
        <v>160</v>
      </c>
      <c r="E21" s="52">
        <v>4.4000000000000004</v>
      </c>
    </row>
    <row r="22" spans="1:5" ht="20.100000000000001" customHeight="1">
      <c r="A22" s="111" t="s">
        <v>212</v>
      </c>
      <c r="B22" s="111" t="s">
        <v>213</v>
      </c>
      <c r="C22" s="111" t="s">
        <v>211</v>
      </c>
      <c r="D22" s="111" t="s">
        <v>213</v>
      </c>
      <c r="E22" s="52">
        <v>23</v>
      </c>
    </row>
    <row r="23" spans="1:5" ht="20.100000000000001" customHeight="1">
      <c r="A23" s="51" t="s">
        <v>169</v>
      </c>
      <c r="B23" s="51" t="s">
        <v>149</v>
      </c>
      <c r="C23" s="51" t="s">
        <v>184</v>
      </c>
      <c r="D23" s="89" t="s">
        <v>149</v>
      </c>
      <c r="E23" s="52">
        <v>5</v>
      </c>
    </row>
    <row r="24" spans="1:5" ht="20.100000000000001" customHeight="1">
      <c r="A24" s="51" t="s">
        <v>170</v>
      </c>
      <c r="B24" s="51" t="s">
        <v>2</v>
      </c>
      <c r="C24" s="51" t="s">
        <v>185</v>
      </c>
      <c r="D24" s="89" t="s">
        <v>2</v>
      </c>
      <c r="E24" s="52">
        <f>E25+E26</f>
        <v>47.879999999999995</v>
      </c>
    </row>
    <row r="25" spans="1:5" ht="20.100000000000001" customHeight="1">
      <c r="A25" s="51" t="s">
        <v>171</v>
      </c>
      <c r="B25" s="51" t="s">
        <v>150</v>
      </c>
      <c r="C25" s="51" t="s">
        <v>186</v>
      </c>
      <c r="D25" s="89" t="s">
        <v>161</v>
      </c>
      <c r="E25" s="52">
        <v>5.48</v>
      </c>
    </row>
    <row r="26" spans="1:5" ht="20.100000000000001" customHeight="1">
      <c r="A26" s="51" t="s">
        <v>172</v>
      </c>
      <c r="B26" s="51" t="s">
        <v>151</v>
      </c>
      <c r="C26" s="51" t="s">
        <v>187</v>
      </c>
      <c r="D26" s="89" t="s">
        <v>162</v>
      </c>
      <c r="E26" s="52">
        <v>42.4</v>
      </c>
    </row>
    <row r="27" spans="1:5" ht="14.25" customHeight="1">
      <c r="E27" s="113"/>
    </row>
  </sheetData>
  <sheetProtection formatCells="0" formatColumns="0" formatRows="0"/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D16" sqref="D16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14" t="s">
        <v>44</v>
      </c>
      <c r="B1" s="114"/>
      <c r="C1" s="114"/>
      <c r="D1" s="114"/>
      <c r="E1" s="114"/>
      <c r="F1" s="114"/>
      <c r="G1" s="2"/>
    </row>
    <row r="2" spans="1:7" ht="21" customHeight="1">
      <c r="A2" s="133" t="s">
        <v>196</v>
      </c>
      <c r="B2" s="134"/>
      <c r="C2" s="134"/>
      <c r="E2" s="1"/>
      <c r="F2" s="3" t="s">
        <v>103</v>
      </c>
      <c r="G2" s="1"/>
    </row>
    <row r="3" spans="1:7" ht="21" customHeight="1">
      <c r="A3" s="5" t="s">
        <v>92</v>
      </c>
      <c r="B3" s="31"/>
      <c r="C3" s="135" t="s">
        <v>35</v>
      </c>
      <c r="D3" s="135"/>
      <c r="E3" s="135"/>
      <c r="F3" s="135"/>
      <c r="G3" s="1"/>
    </row>
    <row r="4" spans="1:7" ht="21" customHeight="1">
      <c r="A4" s="6" t="s">
        <v>3</v>
      </c>
      <c r="B4" s="18" t="s">
        <v>9</v>
      </c>
      <c r="C4" s="32" t="s">
        <v>3</v>
      </c>
      <c r="D4" s="35" t="s">
        <v>19</v>
      </c>
      <c r="E4" s="36" t="s">
        <v>70</v>
      </c>
      <c r="F4" s="36" t="s">
        <v>68</v>
      </c>
      <c r="G4" s="1"/>
    </row>
    <row r="5" spans="1:7" s="25" customFormat="1" ht="21" customHeight="1">
      <c r="A5" s="26" t="s">
        <v>15</v>
      </c>
      <c r="B5" s="27">
        <f>SUM(B6:B12)</f>
        <v>567.78</v>
      </c>
      <c r="C5" s="23" t="s">
        <v>13</v>
      </c>
      <c r="D5" s="22">
        <f>E5</f>
        <v>297.38</v>
      </c>
      <c r="E5" s="22">
        <v>297.38</v>
      </c>
      <c r="F5" s="58"/>
      <c r="G5" s="24"/>
    </row>
    <row r="6" spans="1:7" s="25" customFormat="1" ht="21" customHeight="1">
      <c r="A6" s="26" t="s">
        <v>109</v>
      </c>
      <c r="B6" s="21">
        <v>567.78</v>
      </c>
      <c r="C6" s="23" t="s">
        <v>46</v>
      </c>
      <c r="D6" s="90"/>
      <c r="E6" s="90"/>
      <c r="F6" s="58"/>
      <c r="G6" s="24"/>
    </row>
    <row r="7" spans="1:7" s="25" customFormat="1" ht="21" customHeight="1">
      <c r="A7" s="26" t="s">
        <v>96</v>
      </c>
      <c r="B7" s="27"/>
      <c r="C7" s="23" t="s">
        <v>48</v>
      </c>
      <c r="D7" s="22">
        <f t="shared" ref="D7:D26" si="0">E7</f>
        <v>0</v>
      </c>
      <c r="E7" s="22"/>
      <c r="F7" s="58"/>
      <c r="G7" s="24"/>
    </row>
    <row r="8" spans="1:7" s="25" customFormat="1" ht="21" customHeight="1">
      <c r="A8" s="26" t="s">
        <v>78</v>
      </c>
      <c r="B8" s="21"/>
      <c r="C8" s="23" t="s">
        <v>38</v>
      </c>
      <c r="D8" s="22">
        <f t="shared" si="0"/>
        <v>0</v>
      </c>
      <c r="E8" s="22"/>
      <c r="F8" s="58"/>
      <c r="G8" s="24"/>
    </row>
    <row r="9" spans="1:7" s="25" customFormat="1" ht="21" customHeight="1">
      <c r="A9" s="26" t="s">
        <v>41</v>
      </c>
      <c r="B9" s="22"/>
      <c r="C9" s="23" t="s">
        <v>7</v>
      </c>
      <c r="D9" s="22">
        <f t="shared" si="0"/>
        <v>0</v>
      </c>
      <c r="E9" s="22"/>
      <c r="F9" s="58"/>
      <c r="G9" s="24"/>
    </row>
    <row r="10" spans="1:7" s="25" customFormat="1" ht="21" customHeight="1">
      <c r="A10" s="26" t="s">
        <v>27</v>
      </c>
      <c r="B10" s="22"/>
      <c r="C10" s="23" t="s">
        <v>100</v>
      </c>
      <c r="D10" s="22">
        <f t="shared" si="0"/>
        <v>42.4</v>
      </c>
      <c r="E10" s="22">
        <v>42.4</v>
      </c>
      <c r="F10" s="58"/>
      <c r="G10" s="24"/>
    </row>
    <row r="11" spans="1:7" s="25" customFormat="1" ht="21" customHeight="1">
      <c r="A11" s="26" t="s">
        <v>28</v>
      </c>
      <c r="B11" s="27"/>
      <c r="C11" s="23" t="s">
        <v>90</v>
      </c>
      <c r="D11" s="22">
        <f t="shared" si="0"/>
        <v>18</v>
      </c>
      <c r="E11" s="22">
        <v>18</v>
      </c>
      <c r="F11" s="58"/>
      <c r="G11" s="24"/>
    </row>
    <row r="12" spans="1:7" s="25" customFormat="1" ht="21" customHeight="1">
      <c r="A12" s="30" t="s">
        <v>105</v>
      </c>
      <c r="B12" s="60"/>
      <c r="C12" s="23" t="s">
        <v>64</v>
      </c>
      <c r="D12" s="22">
        <f t="shared" si="0"/>
        <v>0</v>
      </c>
      <c r="E12" s="22"/>
      <c r="F12" s="58"/>
      <c r="G12" s="24"/>
    </row>
    <row r="13" spans="1:7" s="25" customFormat="1" ht="21" customHeight="1">
      <c r="A13" s="26" t="s">
        <v>77</v>
      </c>
      <c r="B13" s="27"/>
      <c r="C13" s="23" t="s">
        <v>59</v>
      </c>
      <c r="D13" s="22">
        <f t="shared" si="0"/>
        <v>0</v>
      </c>
      <c r="E13" s="22"/>
      <c r="F13" s="58"/>
      <c r="G13" s="24"/>
    </row>
    <row r="14" spans="1:7" s="25" customFormat="1" ht="21" customHeight="1">
      <c r="A14" s="26"/>
      <c r="B14" s="21"/>
      <c r="C14" s="23" t="s">
        <v>88</v>
      </c>
      <c r="D14" s="22">
        <f t="shared" si="0"/>
        <v>210</v>
      </c>
      <c r="E14" s="22">
        <v>210</v>
      </c>
      <c r="F14" s="58"/>
      <c r="G14" s="24"/>
    </row>
    <row r="15" spans="1:7" s="25" customFormat="1" ht="21" customHeight="1">
      <c r="A15" s="26"/>
      <c r="B15" s="22"/>
      <c r="C15" s="23" t="s">
        <v>95</v>
      </c>
      <c r="D15" s="22">
        <f t="shared" si="0"/>
        <v>0</v>
      </c>
      <c r="E15" s="22"/>
      <c r="F15" s="58"/>
      <c r="G15" s="24"/>
    </row>
    <row r="16" spans="1:7" s="25" customFormat="1" ht="21" customHeight="1">
      <c r="A16" s="26"/>
      <c r="B16" s="27"/>
      <c r="C16" s="19" t="s">
        <v>84</v>
      </c>
      <c r="D16" s="22">
        <f t="shared" si="0"/>
        <v>0</v>
      </c>
      <c r="E16" s="22"/>
      <c r="F16" s="58"/>
      <c r="G16" s="24"/>
    </row>
    <row r="17" spans="1:7" s="25" customFormat="1" ht="21" customHeight="1">
      <c r="A17" s="20"/>
      <c r="B17" s="28"/>
      <c r="C17" s="29" t="s">
        <v>75</v>
      </c>
      <c r="D17" s="22">
        <f t="shared" si="0"/>
        <v>0</v>
      </c>
      <c r="E17" s="22"/>
      <c r="F17" s="58"/>
      <c r="G17" s="24"/>
    </row>
    <row r="18" spans="1:7" s="25" customFormat="1" ht="21" customHeight="1">
      <c r="A18" s="20"/>
      <c r="B18" s="27"/>
      <c r="C18" s="29" t="s">
        <v>34</v>
      </c>
      <c r="D18" s="22">
        <f t="shared" si="0"/>
        <v>0</v>
      </c>
      <c r="E18" s="22"/>
      <c r="F18" s="58"/>
      <c r="G18" s="24"/>
    </row>
    <row r="19" spans="1:7" s="25" customFormat="1" ht="21" customHeight="1">
      <c r="A19" s="20"/>
      <c r="B19" s="27"/>
      <c r="C19" s="29" t="s">
        <v>102</v>
      </c>
      <c r="D19" s="22">
        <f t="shared" si="0"/>
        <v>0</v>
      </c>
      <c r="E19" s="22"/>
      <c r="F19" s="58"/>
      <c r="G19" s="24"/>
    </row>
    <row r="20" spans="1:7" s="25" customFormat="1" ht="21" customHeight="1">
      <c r="A20" s="20"/>
      <c r="B20" s="27"/>
      <c r="C20" s="29" t="s">
        <v>18</v>
      </c>
      <c r="D20" s="22">
        <f t="shared" si="0"/>
        <v>0</v>
      </c>
      <c r="E20" s="22"/>
      <c r="F20" s="58"/>
      <c r="G20" s="24"/>
    </row>
    <row r="21" spans="1:7" s="25" customFormat="1" ht="21" customHeight="1">
      <c r="A21" s="20"/>
      <c r="B21" s="27"/>
      <c r="C21" s="29" t="s">
        <v>22</v>
      </c>
      <c r="D21" s="22">
        <f t="shared" si="0"/>
        <v>0</v>
      </c>
      <c r="E21" s="22"/>
      <c r="F21" s="58"/>
      <c r="G21" s="24"/>
    </row>
    <row r="22" spans="1:7" s="25" customFormat="1" ht="21" customHeight="1">
      <c r="A22" s="20"/>
      <c r="B22" s="27"/>
      <c r="C22" s="29" t="s">
        <v>25</v>
      </c>
      <c r="D22" s="22">
        <f t="shared" si="0"/>
        <v>0</v>
      </c>
      <c r="E22" s="22"/>
      <c r="F22" s="57"/>
      <c r="G22" s="24"/>
    </row>
    <row r="23" spans="1:7" s="25" customFormat="1" ht="21.75" customHeight="1">
      <c r="A23" s="20"/>
      <c r="B23" s="27"/>
      <c r="C23" s="29" t="s">
        <v>80</v>
      </c>
      <c r="D23" s="22">
        <f t="shared" si="0"/>
        <v>0</v>
      </c>
      <c r="E23" s="22"/>
      <c r="F23" s="59"/>
      <c r="G23" s="24"/>
    </row>
    <row r="24" spans="1:7" s="25" customFormat="1" ht="21" customHeight="1">
      <c r="A24" s="20"/>
      <c r="B24" s="27"/>
      <c r="C24" s="29" t="s">
        <v>33</v>
      </c>
      <c r="D24" s="22">
        <f t="shared" si="0"/>
        <v>0</v>
      </c>
      <c r="E24" s="22"/>
      <c r="F24" s="58"/>
      <c r="G24" s="24"/>
    </row>
    <row r="25" spans="1:7" s="25" customFormat="1" ht="21" customHeight="1">
      <c r="A25" s="20"/>
      <c r="B25" s="27"/>
      <c r="C25" s="29" t="s">
        <v>65</v>
      </c>
      <c r="D25" s="22">
        <f t="shared" si="0"/>
        <v>0</v>
      </c>
      <c r="E25" s="22"/>
      <c r="F25" s="58"/>
      <c r="G25" s="24"/>
    </row>
    <row r="26" spans="1:7" s="25" customFormat="1" ht="21" customHeight="1">
      <c r="A26" s="20"/>
      <c r="B26" s="22"/>
      <c r="C26" s="29" t="s">
        <v>24</v>
      </c>
      <c r="D26" s="22">
        <f t="shared" si="0"/>
        <v>0</v>
      </c>
      <c r="E26" s="27"/>
      <c r="F26" s="57"/>
      <c r="G26" s="24"/>
    </row>
    <row r="27" spans="1:7" s="25" customFormat="1" ht="21" customHeight="1">
      <c r="A27" s="45" t="s">
        <v>113</v>
      </c>
      <c r="B27" s="27">
        <f>B5+B13</f>
        <v>567.78</v>
      </c>
      <c r="C27" s="46" t="s">
        <v>17</v>
      </c>
      <c r="D27" s="27">
        <f>SUM(D5:D26)</f>
        <v>567.78</v>
      </c>
      <c r="E27" s="27">
        <f>SUM(E5:E26)</f>
        <v>567.78</v>
      </c>
      <c r="F27" s="61"/>
      <c r="G27" s="24"/>
    </row>
    <row r="28" spans="1:7" ht="21" customHeight="1">
      <c r="A28" s="1"/>
      <c r="B28" s="1"/>
      <c r="C28" s="1"/>
      <c r="D28" s="1"/>
      <c r="E28" s="1"/>
      <c r="F28" s="1"/>
      <c r="G28" s="1"/>
    </row>
    <row r="29" spans="1:7" ht="21" customHeight="1">
      <c r="C29" s="4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E6" sqref="E6"/>
    </sheetView>
  </sheetViews>
  <sheetFormatPr defaultColWidth="9.1640625" defaultRowHeight="12.75" customHeight="1"/>
  <cols>
    <col min="1" max="3" width="5.1640625" customWidth="1"/>
    <col min="4" max="4" width="23" style="85" customWidth="1"/>
    <col min="5" max="5" width="10.83203125" customWidth="1"/>
    <col min="6" max="19" width="7.6640625" customWidth="1"/>
  </cols>
  <sheetData>
    <row r="1" spans="1:19" ht="46.5" customHeight="1">
      <c r="A1" s="138" t="s">
        <v>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18.75" customHeight="1">
      <c r="A2" s="4" t="s">
        <v>194</v>
      </c>
      <c r="B2" s="4"/>
      <c r="S2" s="34" t="s">
        <v>103</v>
      </c>
    </row>
    <row r="3" spans="1:19" ht="23.25" customHeight="1">
      <c r="A3" s="136" t="s">
        <v>50</v>
      </c>
      <c r="B3" s="136"/>
      <c r="C3" s="136"/>
      <c r="D3" s="136"/>
      <c r="E3" s="136" t="s">
        <v>86</v>
      </c>
      <c r="F3" s="136" t="s">
        <v>6</v>
      </c>
      <c r="G3" s="136"/>
      <c r="H3" s="136"/>
      <c r="I3" s="136"/>
      <c r="J3" s="136"/>
      <c r="K3" s="136" t="s">
        <v>67</v>
      </c>
      <c r="L3" s="136"/>
      <c r="M3" s="136"/>
      <c r="N3" s="136"/>
      <c r="O3" s="136"/>
      <c r="P3" s="136"/>
      <c r="Q3" s="136"/>
      <c r="R3" s="136"/>
      <c r="S3" s="136"/>
    </row>
    <row r="4" spans="1:19" ht="23.25" customHeight="1">
      <c r="A4" s="136" t="s">
        <v>112</v>
      </c>
      <c r="B4" s="136"/>
      <c r="C4" s="136"/>
      <c r="D4" s="136" t="s">
        <v>29</v>
      </c>
      <c r="E4" s="136"/>
      <c r="F4" s="136" t="s">
        <v>19</v>
      </c>
      <c r="G4" s="136" t="s">
        <v>62</v>
      </c>
      <c r="H4" s="136" t="s">
        <v>11</v>
      </c>
      <c r="I4" s="136" t="s">
        <v>2</v>
      </c>
      <c r="J4" s="136" t="s">
        <v>89</v>
      </c>
      <c r="K4" s="136" t="s">
        <v>19</v>
      </c>
      <c r="L4" s="136" t="s">
        <v>2</v>
      </c>
      <c r="M4" s="136" t="s">
        <v>111</v>
      </c>
      <c r="N4" s="136" t="s">
        <v>23</v>
      </c>
      <c r="O4" s="136" t="s">
        <v>20</v>
      </c>
      <c r="P4" s="136" t="s">
        <v>101</v>
      </c>
      <c r="Q4" s="136" t="s">
        <v>5</v>
      </c>
      <c r="R4" s="136" t="s">
        <v>16</v>
      </c>
      <c r="S4" s="136" t="s">
        <v>1</v>
      </c>
    </row>
    <row r="5" spans="1:19" ht="23.25" customHeight="1">
      <c r="A5" s="33" t="s">
        <v>39</v>
      </c>
      <c r="B5" s="33" t="s">
        <v>76</v>
      </c>
      <c r="C5" s="33" t="s">
        <v>74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</row>
    <row r="6" spans="1:19" s="25" customFormat="1" ht="27.95" customHeight="1">
      <c r="A6" s="62"/>
      <c r="B6" s="62"/>
      <c r="C6" s="62"/>
      <c r="D6" s="86" t="s">
        <v>19</v>
      </c>
      <c r="E6" s="56">
        <f>E7+E10+E13+E16</f>
        <v>567.78</v>
      </c>
      <c r="F6" s="56">
        <f>F7+F10+F13+F16</f>
        <v>357.78</v>
      </c>
      <c r="G6" s="56">
        <f t="shared" ref="G6:O6" si="0">G7+G10+G13+G16</f>
        <v>220.87</v>
      </c>
      <c r="H6" s="56">
        <f t="shared" si="0"/>
        <v>18.03</v>
      </c>
      <c r="I6" s="56">
        <f t="shared" si="0"/>
        <v>47.879999999999995</v>
      </c>
      <c r="J6" s="56">
        <f t="shared" si="0"/>
        <v>71</v>
      </c>
      <c r="K6" s="56">
        <f t="shared" si="0"/>
        <v>210</v>
      </c>
      <c r="L6" s="56">
        <f t="shared" si="0"/>
        <v>0</v>
      </c>
      <c r="M6" s="56">
        <f t="shared" si="0"/>
        <v>210</v>
      </c>
      <c r="N6" s="56">
        <f t="shared" si="0"/>
        <v>0</v>
      </c>
      <c r="O6" s="56">
        <f t="shared" si="0"/>
        <v>0</v>
      </c>
      <c r="P6" s="57"/>
      <c r="Q6" s="63"/>
      <c r="R6" s="56"/>
      <c r="S6" s="57"/>
    </row>
    <row r="7" spans="1:19" ht="27.95" customHeight="1">
      <c r="A7" s="62" t="s">
        <v>121</v>
      </c>
      <c r="B7" s="62"/>
      <c r="C7" s="62"/>
      <c r="D7" s="86" t="s">
        <v>133</v>
      </c>
      <c r="E7" s="56">
        <v>297.38</v>
      </c>
      <c r="F7" s="56">
        <f>SUM(G7:J7)</f>
        <v>297.38</v>
      </c>
      <c r="G7" s="56">
        <v>202.87</v>
      </c>
      <c r="H7" s="56">
        <v>18.03</v>
      </c>
      <c r="I7" s="56">
        <v>5.48</v>
      </c>
      <c r="J7" s="56">
        <v>71</v>
      </c>
      <c r="K7" s="56"/>
      <c r="L7" s="57"/>
      <c r="M7" s="63"/>
      <c r="N7" s="57"/>
      <c r="O7" s="63"/>
      <c r="P7" s="57"/>
      <c r="Q7" s="63"/>
      <c r="R7" s="56"/>
      <c r="S7" s="57"/>
    </row>
    <row r="8" spans="1:19" ht="27.95" customHeight="1">
      <c r="A8" s="62"/>
      <c r="B8" s="62" t="s">
        <v>114</v>
      </c>
      <c r="C8" s="62"/>
      <c r="D8" s="86" t="s">
        <v>134</v>
      </c>
      <c r="E8" s="56">
        <v>297.38</v>
      </c>
      <c r="F8" s="56">
        <f t="shared" ref="F8:F9" si="1">SUM(G8:J8)</f>
        <v>297.38</v>
      </c>
      <c r="G8" s="56">
        <v>202.87</v>
      </c>
      <c r="H8" s="56">
        <v>18.03</v>
      </c>
      <c r="I8" s="56">
        <v>5.48</v>
      </c>
      <c r="J8" s="56">
        <v>71</v>
      </c>
      <c r="K8" s="56"/>
      <c r="L8" s="57"/>
      <c r="M8" s="63"/>
      <c r="N8" s="57"/>
      <c r="O8" s="63"/>
      <c r="P8" s="57"/>
      <c r="Q8" s="63"/>
      <c r="R8" s="56"/>
      <c r="S8" s="57"/>
    </row>
    <row r="9" spans="1:19" ht="35.25" customHeight="1">
      <c r="A9" s="62" t="s">
        <v>122</v>
      </c>
      <c r="B9" s="62" t="s">
        <v>115</v>
      </c>
      <c r="C9" s="62" t="s">
        <v>120</v>
      </c>
      <c r="D9" s="86" t="s">
        <v>135</v>
      </c>
      <c r="E9" s="56">
        <v>297.38</v>
      </c>
      <c r="F9" s="56">
        <f t="shared" si="1"/>
        <v>297.38</v>
      </c>
      <c r="G9" s="56">
        <v>202.87</v>
      </c>
      <c r="H9" s="56">
        <v>18.03</v>
      </c>
      <c r="I9" s="56">
        <v>5.48</v>
      </c>
      <c r="J9" s="56">
        <v>71</v>
      </c>
      <c r="K9" s="56"/>
      <c r="L9" s="57"/>
      <c r="M9" s="63"/>
      <c r="N9" s="57"/>
      <c r="O9" s="63"/>
      <c r="P9" s="57"/>
      <c r="Q9" s="63"/>
      <c r="R9" s="56"/>
      <c r="S9" s="57"/>
    </row>
    <row r="10" spans="1:19" ht="27.95" customHeight="1">
      <c r="A10" s="62" t="s">
        <v>124</v>
      </c>
      <c r="B10" s="62"/>
      <c r="C10" s="62"/>
      <c r="D10" s="86" t="s">
        <v>136</v>
      </c>
      <c r="E10" s="56">
        <v>42.4</v>
      </c>
      <c r="F10" s="56">
        <v>42.4</v>
      </c>
      <c r="G10" s="56"/>
      <c r="H10" s="56"/>
      <c r="I10" s="56">
        <v>42.4</v>
      </c>
      <c r="J10" s="56"/>
      <c r="K10" s="56"/>
      <c r="L10" s="57"/>
      <c r="M10" s="63"/>
      <c r="N10" s="57"/>
      <c r="O10" s="63"/>
      <c r="P10" s="57"/>
      <c r="Q10" s="63"/>
      <c r="R10" s="56"/>
      <c r="S10" s="57"/>
    </row>
    <row r="11" spans="1:19" ht="27.95" customHeight="1">
      <c r="A11" s="62"/>
      <c r="B11" s="62" t="s">
        <v>116</v>
      </c>
      <c r="C11" s="62"/>
      <c r="D11" s="86" t="s">
        <v>137</v>
      </c>
      <c r="E11" s="56">
        <v>42.4</v>
      </c>
      <c r="F11" s="56">
        <v>42.4</v>
      </c>
      <c r="G11" s="56"/>
      <c r="H11" s="56"/>
      <c r="I11" s="56">
        <v>42.4</v>
      </c>
      <c r="J11" s="56"/>
      <c r="K11" s="56"/>
      <c r="L11" s="57"/>
      <c r="M11" s="63"/>
      <c r="N11" s="57"/>
      <c r="O11" s="63"/>
      <c r="P11" s="57"/>
      <c r="Q11" s="63"/>
      <c r="R11" s="56"/>
      <c r="S11" s="57"/>
    </row>
    <row r="12" spans="1:19" ht="27.95" customHeight="1">
      <c r="A12" s="62" t="s">
        <v>125</v>
      </c>
      <c r="B12" s="62" t="s">
        <v>117</v>
      </c>
      <c r="C12" s="62" t="s">
        <v>120</v>
      </c>
      <c r="D12" s="86" t="s">
        <v>138</v>
      </c>
      <c r="E12" s="56">
        <v>42.4</v>
      </c>
      <c r="F12" s="56">
        <v>42.4</v>
      </c>
      <c r="G12" s="56"/>
      <c r="H12" s="56"/>
      <c r="I12" s="56">
        <v>42.4</v>
      </c>
      <c r="J12" s="56"/>
      <c r="K12" s="56"/>
      <c r="L12" s="57"/>
      <c r="M12" s="63"/>
      <c r="N12" s="57"/>
      <c r="O12" s="63"/>
      <c r="P12" s="57"/>
      <c r="Q12" s="63"/>
      <c r="R12" s="56"/>
      <c r="S12" s="57"/>
    </row>
    <row r="13" spans="1:19" ht="27.95" customHeight="1">
      <c r="A13" s="62" t="s">
        <v>127</v>
      </c>
      <c r="B13" s="62"/>
      <c r="C13" s="62"/>
      <c r="D13" s="86" t="s">
        <v>139</v>
      </c>
      <c r="E13" s="56">
        <v>18</v>
      </c>
      <c r="F13" s="56">
        <v>18</v>
      </c>
      <c r="G13" s="56">
        <v>18</v>
      </c>
      <c r="H13" s="56"/>
      <c r="I13" s="56"/>
      <c r="J13" s="56"/>
      <c r="K13" s="56"/>
      <c r="L13" s="57"/>
      <c r="M13" s="63"/>
      <c r="N13" s="57"/>
      <c r="O13" s="63"/>
      <c r="P13" s="57"/>
      <c r="Q13" s="63"/>
      <c r="R13" s="56"/>
      <c r="S13" s="57"/>
    </row>
    <row r="14" spans="1:19" ht="27.95" customHeight="1">
      <c r="A14" s="62"/>
      <c r="B14" s="62" t="s">
        <v>118</v>
      </c>
      <c r="C14" s="62"/>
      <c r="D14" s="86" t="s">
        <v>140</v>
      </c>
      <c r="E14" s="56">
        <v>18</v>
      </c>
      <c r="F14" s="56">
        <v>18</v>
      </c>
      <c r="G14" s="56">
        <v>18</v>
      </c>
      <c r="H14" s="56"/>
      <c r="I14" s="56"/>
      <c r="J14" s="56"/>
      <c r="K14" s="56"/>
      <c r="L14" s="57"/>
      <c r="M14" s="63"/>
      <c r="N14" s="57"/>
      <c r="O14" s="63"/>
      <c r="P14" s="57"/>
      <c r="Q14" s="63"/>
      <c r="R14" s="56"/>
      <c r="S14" s="57"/>
    </row>
    <row r="15" spans="1:19" ht="27.95" customHeight="1">
      <c r="A15" s="62" t="s">
        <v>128</v>
      </c>
      <c r="B15" s="62" t="s">
        <v>119</v>
      </c>
      <c r="C15" s="62" t="s">
        <v>120</v>
      </c>
      <c r="D15" s="86" t="s">
        <v>141</v>
      </c>
      <c r="E15" s="56">
        <v>18</v>
      </c>
      <c r="F15" s="56">
        <v>18</v>
      </c>
      <c r="G15" s="56">
        <v>18</v>
      </c>
      <c r="H15" s="56"/>
      <c r="I15" s="56"/>
      <c r="J15" s="56"/>
      <c r="K15" s="56"/>
      <c r="L15" s="57"/>
      <c r="M15" s="63"/>
      <c r="N15" s="57"/>
      <c r="O15" s="63"/>
      <c r="P15" s="57"/>
      <c r="Q15" s="63"/>
      <c r="R15" s="56"/>
      <c r="S15" s="57"/>
    </row>
    <row r="16" spans="1:19" ht="27.95" customHeight="1">
      <c r="A16" s="62" t="s">
        <v>130</v>
      </c>
      <c r="B16" s="62"/>
      <c r="C16" s="62"/>
      <c r="D16" s="86" t="s">
        <v>142</v>
      </c>
      <c r="E16" s="57">
        <v>210</v>
      </c>
      <c r="F16" s="57"/>
      <c r="G16" s="56"/>
      <c r="H16" s="56"/>
      <c r="I16" s="56"/>
      <c r="J16" s="56"/>
      <c r="K16" s="57">
        <v>210</v>
      </c>
      <c r="L16" s="57"/>
      <c r="M16" s="63">
        <v>210</v>
      </c>
      <c r="N16" s="57"/>
      <c r="O16" s="63"/>
      <c r="P16" s="57"/>
      <c r="Q16" s="63"/>
      <c r="R16" s="56"/>
      <c r="S16" s="57"/>
    </row>
    <row r="17" spans="1:19" ht="27.95" customHeight="1">
      <c r="A17" s="62"/>
      <c r="B17" s="84" t="s">
        <v>188</v>
      </c>
      <c r="C17" s="62"/>
      <c r="D17" s="86" t="s">
        <v>190</v>
      </c>
      <c r="E17" s="57">
        <v>210</v>
      </c>
      <c r="F17" s="57"/>
      <c r="G17" s="56"/>
      <c r="H17" s="56"/>
      <c r="I17" s="56"/>
      <c r="J17" s="56"/>
      <c r="K17" s="57">
        <v>210</v>
      </c>
      <c r="L17" s="57"/>
      <c r="M17" s="63">
        <v>210</v>
      </c>
      <c r="N17" s="57"/>
      <c r="O17" s="63"/>
      <c r="P17" s="57"/>
      <c r="Q17" s="63"/>
      <c r="R17" s="56"/>
      <c r="S17" s="57"/>
    </row>
    <row r="18" spans="1:19" ht="27.95" customHeight="1">
      <c r="A18" s="62" t="s">
        <v>131</v>
      </c>
      <c r="B18" s="84" t="s">
        <v>188</v>
      </c>
      <c r="C18" s="84" t="s">
        <v>189</v>
      </c>
      <c r="D18" s="86" t="s">
        <v>192</v>
      </c>
      <c r="E18" s="57">
        <v>210</v>
      </c>
      <c r="F18" s="57"/>
      <c r="G18" s="56"/>
      <c r="H18" s="56"/>
      <c r="I18" s="56"/>
      <c r="J18" s="56"/>
      <c r="K18" s="57">
        <v>210</v>
      </c>
      <c r="L18" s="57"/>
      <c r="M18" s="63">
        <v>210</v>
      </c>
      <c r="N18" s="57"/>
      <c r="O18" s="63"/>
      <c r="P18" s="57"/>
      <c r="Q18" s="63"/>
      <c r="R18" s="56"/>
      <c r="S18" s="57"/>
    </row>
  </sheetData>
  <sheetProtection formatCells="0" formatColumns="0" formatRows="0"/>
  <mergeCells count="21"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</mergeCells>
  <phoneticPr fontId="0" type="noConversion"/>
  <printOptions horizontalCentered="1" gridLines="1"/>
  <pageMargins left="0.74803149606299213" right="0.74803149606299213" top="0.82677165354330717" bottom="0.70866141732283472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A2" sqref="A2:B2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4"/>
      <c r="B1" s="138" t="s">
        <v>83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20" s="25" customFormat="1" ht="18.75" customHeight="1">
      <c r="A2" s="25" t="s">
        <v>195</v>
      </c>
      <c r="S2" s="70" t="s">
        <v>103</v>
      </c>
    </row>
    <row r="3" spans="1:20" ht="23.25" customHeight="1">
      <c r="A3" s="136" t="s">
        <v>50</v>
      </c>
      <c r="B3" s="136"/>
      <c r="C3" s="136"/>
      <c r="D3" s="136"/>
      <c r="E3" s="136" t="s">
        <v>86</v>
      </c>
      <c r="F3" s="136" t="s">
        <v>6</v>
      </c>
      <c r="G3" s="136"/>
      <c r="H3" s="136"/>
      <c r="I3" s="136"/>
      <c r="J3" s="136"/>
      <c r="K3" s="136" t="s">
        <v>67</v>
      </c>
      <c r="L3" s="136"/>
      <c r="M3" s="136"/>
      <c r="N3" s="136"/>
      <c r="O3" s="136"/>
      <c r="P3" s="136"/>
      <c r="Q3" s="136"/>
      <c r="R3" s="136"/>
      <c r="S3" s="136"/>
    </row>
    <row r="4" spans="1:20" ht="23.25" customHeight="1">
      <c r="A4" s="136" t="s">
        <v>112</v>
      </c>
      <c r="B4" s="136"/>
      <c r="C4" s="136"/>
      <c r="D4" s="136" t="s">
        <v>29</v>
      </c>
      <c r="E4" s="136"/>
      <c r="F4" s="136" t="s">
        <v>19</v>
      </c>
      <c r="G4" s="136" t="s">
        <v>62</v>
      </c>
      <c r="H4" s="136" t="s">
        <v>11</v>
      </c>
      <c r="I4" s="136" t="s">
        <v>2</v>
      </c>
      <c r="J4" s="136" t="s">
        <v>89</v>
      </c>
      <c r="K4" s="136" t="s">
        <v>19</v>
      </c>
      <c r="L4" s="136" t="s">
        <v>2</v>
      </c>
      <c r="M4" s="136" t="s">
        <v>111</v>
      </c>
      <c r="N4" s="136" t="s">
        <v>23</v>
      </c>
      <c r="O4" s="136" t="s">
        <v>20</v>
      </c>
      <c r="P4" s="136" t="s">
        <v>101</v>
      </c>
      <c r="Q4" s="136" t="s">
        <v>5</v>
      </c>
      <c r="R4" s="136" t="s">
        <v>16</v>
      </c>
      <c r="S4" s="136" t="s">
        <v>1</v>
      </c>
    </row>
    <row r="5" spans="1:20" ht="23.25" customHeight="1">
      <c r="A5" s="33" t="s">
        <v>39</v>
      </c>
      <c r="B5" s="33" t="s">
        <v>76</v>
      </c>
      <c r="C5" s="33" t="s">
        <v>74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</row>
    <row r="6" spans="1:20" s="25" customFormat="1" ht="35.25" customHeight="1">
      <c r="A6" s="64"/>
      <c r="B6" s="64"/>
      <c r="C6" s="64"/>
      <c r="D6" s="65"/>
      <c r="E6" s="56"/>
      <c r="F6" s="66"/>
      <c r="G6" s="66"/>
      <c r="H6" s="66"/>
      <c r="I6" s="66"/>
      <c r="J6" s="66"/>
      <c r="K6" s="66"/>
      <c r="L6" s="67"/>
      <c r="M6" s="68"/>
      <c r="N6" s="67"/>
      <c r="O6" s="68"/>
      <c r="P6" s="67"/>
      <c r="Q6" s="69"/>
      <c r="R6" s="68"/>
      <c r="S6" s="67"/>
    </row>
    <row r="7" spans="1:20" ht="12.75" customHeight="1">
      <c r="A7" s="4"/>
      <c r="B7" s="4"/>
      <c r="C7" s="4"/>
      <c r="D7" s="4"/>
      <c r="E7" s="4"/>
      <c r="F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0" ht="12.7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0" ht="12.75" customHeight="1">
      <c r="A9" s="4"/>
      <c r="C9" s="4"/>
      <c r="E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2.75" customHeight="1">
      <c r="C10" s="4"/>
      <c r="D10" s="4"/>
      <c r="E10" s="4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0" ht="12.75" customHeight="1">
      <c r="D11" s="4"/>
      <c r="I11" s="4"/>
      <c r="K11" s="4"/>
      <c r="L11" s="4"/>
      <c r="M11" s="4"/>
      <c r="N11" s="4"/>
      <c r="O11" s="4"/>
      <c r="P11" s="4"/>
      <c r="Q11" s="4"/>
      <c r="R11" s="4"/>
      <c r="S11" s="4"/>
    </row>
    <row r="12" spans="1:20" ht="12.75" customHeight="1">
      <c r="D12" s="4"/>
      <c r="E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0" ht="12.75" customHeight="1">
      <c r="C13" s="4"/>
      <c r="D13" s="4"/>
      <c r="E13" s="4"/>
      <c r="F13" s="4"/>
      <c r="G13" s="4"/>
      <c r="J13" s="4"/>
      <c r="L13" s="4"/>
      <c r="M13" s="4"/>
      <c r="N13" s="4"/>
      <c r="O13" s="4"/>
      <c r="P13" s="4"/>
      <c r="Q13" s="4"/>
      <c r="R13" s="4"/>
      <c r="S13" s="4"/>
    </row>
    <row r="14" spans="1:20" ht="12.75" customHeight="1"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0" ht="12.75" customHeight="1">
      <c r="F15" s="4"/>
      <c r="K15" s="4"/>
      <c r="L15" s="4"/>
      <c r="M15" s="4"/>
      <c r="N15" s="4"/>
      <c r="O15" s="4"/>
      <c r="Q15" s="4"/>
    </row>
    <row r="16" spans="1:20" ht="12.75" customHeight="1">
      <c r="E16" s="4"/>
      <c r="F16" s="4"/>
      <c r="J16" s="4"/>
      <c r="K16" s="4"/>
      <c r="L16" s="4"/>
      <c r="M16" s="4"/>
      <c r="N16" s="4"/>
      <c r="P16" s="4"/>
    </row>
    <row r="17" spans="4:18" ht="12.75" customHeight="1">
      <c r="E17" s="4"/>
      <c r="F17" s="4"/>
      <c r="J17" s="4"/>
      <c r="K17" s="4"/>
      <c r="L17" s="4"/>
      <c r="M17" s="4"/>
      <c r="O17" s="4"/>
      <c r="P17" s="4"/>
      <c r="R17" s="4"/>
    </row>
    <row r="18" spans="4:18" ht="12.75" customHeight="1">
      <c r="D18" s="4"/>
      <c r="F18" s="4"/>
      <c r="G18" s="4"/>
      <c r="I18" s="4"/>
      <c r="K18" s="4"/>
      <c r="L18" s="4"/>
      <c r="N18" s="4"/>
      <c r="O18" s="4"/>
      <c r="P18" s="4"/>
      <c r="R18" s="4"/>
    </row>
    <row r="19" spans="4:18" ht="12.75" customHeight="1">
      <c r="J19" s="4"/>
      <c r="K19" s="4"/>
      <c r="M19" s="4"/>
    </row>
    <row r="20" spans="4:18" ht="12.75" customHeight="1">
      <c r="K20" s="4"/>
      <c r="L20" s="4"/>
    </row>
    <row r="21" spans="4:18" ht="12.75" customHeight="1">
      <c r="P21" s="4"/>
      <c r="R21" s="4"/>
    </row>
  </sheetData>
  <sheetProtection formatCells="0" formatColumns="0" formatRows="0"/>
  <mergeCells count="21"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</mergeCells>
  <phoneticPr fontId="0" type="noConversion"/>
  <printOptions gridLines="1"/>
  <pageMargins left="0.74803149606299213" right="0.59" top="0.98425196850393704" bottom="0.98425196850393704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B10" sqref="B10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2"/>
    </row>
    <row r="2" spans="1:6" ht="36.75" customHeight="1">
      <c r="A2" s="141" t="s">
        <v>51</v>
      </c>
      <c r="B2" s="141"/>
      <c r="C2" s="13"/>
    </row>
    <row r="3" spans="1:6" s="15" customFormat="1" ht="20.100000000000001" customHeight="1">
      <c r="A3" s="83" t="s">
        <v>194</v>
      </c>
      <c r="B3" s="14" t="s">
        <v>57</v>
      </c>
    </row>
    <row r="4" spans="1:6" ht="35.1" customHeight="1">
      <c r="A4" s="16" t="s">
        <v>71</v>
      </c>
      <c r="B4" s="44" t="s">
        <v>45</v>
      </c>
    </row>
    <row r="5" spans="1:6" s="74" customFormat="1" ht="35.1" customHeight="1">
      <c r="A5" s="75" t="s">
        <v>54</v>
      </c>
      <c r="B5" s="76">
        <f>B6+B12</f>
        <v>47</v>
      </c>
      <c r="C5" s="73"/>
    </row>
    <row r="6" spans="1:6" s="74" customFormat="1" ht="35.1" customHeight="1">
      <c r="A6" s="77" t="s">
        <v>81</v>
      </c>
      <c r="B6" s="72">
        <f>SUM(B7:B9)</f>
        <v>28</v>
      </c>
      <c r="C6" s="73"/>
    </row>
    <row r="7" spans="1:6" s="25" customFormat="1" ht="35.1" customHeight="1">
      <c r="A7" s="81" t="s">
        <v>53</v>
      </c>
      <c r="B7" s="79"/>
      <c r="F7" s="82"/>
    </row>
    <row r="8" spans="1:6" s="25" customFormat="1" ht="35.1" customHeight="1">
      <c r="A8" s="80" t="s">
        <v>49</v>
      </c>
      <c r="B8" s="76">
        <v>23</v>
      </c>
    </row>
    <row r="9" spans="1:6" s="25" customFormat="1" ht="35.1" customHeight="1">
      <c r="A9" s="80" t="s">
        <v>66</v>
      </c>
      <c r="B9" s="72">
        <v>5</v>
      </c>
    </row>
    <row r="10" spans="1:6" s="25" customFormat="1" ht="35.1" customHeight="1">
      <c r="A10" s="78" t="s">
        <v>40</v>
      </c>
      <c r="B10" s="79">
        <v>5</v>
      </c>
    </row>
    <row r="11" spans="1:6" s="25" customFormat="1" ht="35.1" customHeight="1">
      <c r="A11" s="78" t="s">
        <v>52</v>
      </c>
      <c r="B11" s="76">
        <v>0</v>
      </c>
    </row>
    <row r="12" spans="1:6" s="74" customFormat="1" ht="35.1" customHeight="1">
      <c r="A12" s="71" t="s">
        <v>56</v>
      </c>
      <c r="B12" s="72">
        <f>SUM(B13:B14)</f>
        <v>19</v>
      </c>
      <c r="C12" s="73"/>
    </row>
    <row r="13" spans="1:6" s="25" customFormat="1" ht="35.1" customHeight="1">
      <c r="A13" s="78" t="s">
        <v>30</v>
      </c>
      <c r="B13" s="79">
        <v>17</v>
      </c>
    </row>
    <row r="14" spans="1:6" s="25" customFormat="1" ht="35.1" customHeight="1">
      <c r="A14" s="78" t="s">
        <v>43</v>
      </c>
      <c r="B14" s="72">
        <v>2</v>
      </c>
    </row>
    <row r="15" spans="1:6" ht="100.5" customHeight="1">
      <c r="A15" s="139" t="s">
        <v>36</v>
      </c>
      <c r="B15" s="140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2018-07-13T08:10:15Z</cp:lastPrinted>
  <dcterms:created xsi:type="dcterms:W3CDTF">2018-06-29T02:57:28Z</dcterms:created>
  <dcterms:modified xsi:type="dcterms:W3CDTF">2018-02-12T00:55:24Z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</Properties>
</file>