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285" yWindow="-255" windowWidth="24120" windowHeight="12630" firstSheet="11" activeTab="17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基本-工资福利" sheetId="5" r:id="rId5"/>
    <sheet name="6.基本-一般商品服务" sheetId="6" r:id="rId6"/>
    <sheet name="7.基本-个人和家庭" sheetId="7" r:id="rId7"/>
    <sheet name="8.财政拨款收支总表" sheetId="8" r:id="rId8"/>
    <sheet name="9.一般预算支出表" sheetId="9" r:id="rId9"/>
    <sheet name="10.一般-工资福利" sheetId="10" r:id="rId10"/>
    <sheet name="11.一般-一般商品服务" sheetId="11" r:id="rId11"/>
    <sheet name="12.一般-个人和家庭" sheetId="12" r:id="rId12"/>
    <sheet name="13.政府性基金" sheetId="13" r:id="rId13"/>
    <sheet name="14.专户" sheetId="14" r:id="rId14"/>
    <sheet name="15.项目支出" sheetId="16" r:id="rId15"/>
    <sheet name="16.三公经费" sheetId="17" r:id="rId16"/>
    <sheet name="17.绩效目标申报表" sheetId="19" r:id="rId17"/>
    <sheet name="18.专项绩效目标表" sheetId="18" r:id="rId18"/>
  </sheets>
  <definedNames>
    <definedName name="_xlnm.Print_Area" localSheetId="0">'1.部门收支总表'!$A$1:$F$30</definedName>
    <definedName name="_xlnm.Print_Area" localSheetId="9">'10.一般-工资福利'!$A$1:$X$7</definedName>
    <definedName name="_xlnm.Print_Area" localSheetId="10">'11.一般-一般商品服务'!$A$1:$AR$9</definedName>
    <definedName name="_xlnm.Print_Area" localSheetId="11">'12.一般-个人和家庭'!$A$1:$R$9</definedName>
    <definedName name="_xlnm.Print_Area" localSheetId="12">'13.政府性基金'!$A$1:$Q$7</definedName>
    <definedName name="_xlnm.Print_Area" localSheetId="13">'14.专户'!$A$1:$Q$7</definedName>
    <definedName name="_xlnm.Print_Area" localSheetId="14">'15.项目支出'!$A$1:$K$8</definedName>
    <definedName name="_xlnm.Print_Area" localSheetId="15">'16.三公经费'!$A$1:$I$10</definedName>
    <definedName name="_xlnm.Print_Area" localSheetId="16">'17.绩效目标申报表'!$A$1:$H$9</definedName>
    <definedName name="_xlnm.Print_Area" localSheetId="17">'18.专项绩效目标表'!$A$1:$J$8</definedName>
    <definedName name="_xlnm.Print_Area" localSheetId="2">'3.部门支出总表'!$A$1:$J$6</definedName>
    <definedName name="_xlnm.Print_Area" localSheetId="3">'4.部门支出总表(分类)'!$A$1:$Q$7</definedName>
    <definedName name="_xlnm.Print_Area" localSheetId="4">'5.基本-工资福利'!$A$1:$X$7</definedName>
    <definedName name="_xlnm.Print_Area" localSheetId="5">'6.基本-一般商品服务'!$A$1:$AR$8</definedName>
    <definedName name="_xlnm.Print_Area" localSheetId="6">'7.基本-个人和家庭'!$A$1:$R$8</definedName>
    <definedName name="_xlnm.Print_Area" localSheetId="7">'8.财政拨款收支总表'!$A$1:$F$28</definedName>
    <definedName name="_xlnm.Print_Area" localSheetId="8">'9.一般预算支出表'!$A$1:$Q$6</definedName>
    <definedName name="_xlnm.Print_Titles" localSheetId="0">'1.部门收支总表'!$1:$5</definedName>
    <definedName name="_xlnm.Print_Titles" localSheetId="9">'10.一般-工资福利'!$1:$6</definedName>
    <definedName name="_xlnm.Print_Titles" localSheetId="10">'11.一般-一般商品服务'!$1:$7</definedName>
    <definedName name="_xlnm.Print_Titles" localSheetId="12">'13.政府性基金'!$1:$7</definedName>
    <definedName name="_xlnm.Print_Titles" localSheetId="13">'14.专户'!$1:$7</definedName>
    <definedName name="_xlnm.Print_Titles" localSheetId="14">'15.项目支出'!$1:$7</definedName>
    <definedName name="_xlnm.Print_Titles" localSheetId="16">'17.绩效目标申报表'!$1:$7</definedName>
    <definedName name="_xlnm.Print_Titles" localSheetId="17">'18.专项绩效目标表'!$1:$6</definedName>
    <definedName name="_xlnm.Print_Titles" localSheetId="1">'2.部门收入总表'!$1:$5</definedName>
    <definedName name="_xlnm.Print_Titles" localSheetId="2">'3.部门支出总表'!$1:$6</definedName>
    <definedName name="_xlnm.Print_Titles" localSheetId="3">'4.部门支出总表(分类)'!$1:$7</definedName>
    <definedName name="_xlnm.Print_Titles" localSheetId="4">'5.基本-工资福利'!$1:$6</definedName>
    <definedName name="_xlnm.Print_Titles" localSheetId="5">'6.基本-一般商品服务'!$1:$8</definedName>
    <definedName name="_xlnm.Print_Titles" localSheetId="7">'8.财政拨款收支总表'!$1:$5</definedName>
    <definedName name="_xlnm.Print_Titles" localSheetId="8">'9.一般预算支出表'!$1:$6</definedName>
  </definedNames>
  <calcPr calcId="125725"/>
</workbook>
</file>

<file path=xl/calcChain.xml><?xml version="1.0" encoding="utf-8"?>
<calcChain xmlns="http://schemas.openxmlformats.org/spreadsheetml/2006/main">
  <c r="E7" i="9"/>
  <c r="G13" i="4"/>
  <c r="I12"/>
  <c r="F12" s="1"/>
  <c r="I13"/>
  <c r="G12"/>
  <c r="G19"/>
  <c r="G20"/>
  <c r="F16"/>
  <c r="F14"/>
  <c r="F15"/>
  <c r="I8"/>
  <c r="I7"/>
  <c r="J7"/>
  <c r="H7"/>
  <c r="E14"/>
  <c r="E15"/>
  <c r="E16"/>
  <c r="E17"/>
  <c r="E18"/>
  <c r="E19"/>
  <c r="E20"/>
  <c r="E21"/>
  <c r="E22"/>
  <c r="F10"/>
  <c r="H13"/>
  <c r="J13"/>
  <c r="H9"/>
  <c r="H8" s="1"/>
  <c r="I9"/>
  <c r="J9"/>
  <c r="K7"/>
  <c r="N7"/>
  <c r="O7"/>
  <c r="P7"/>
  <c r="Q7"/>
  <c r="M7"/>
  <c r="K9"/>
  <c r="K10"/>
  <c r="K11"/>
  <c r="E11" s="1"/>
  <c r="K12"/>
  <c r="K8"/>
  <c r="N8"/>
  <c r="O8"/>
  <c r="P8"/>
  <c r="Q8"/>
  <c r="N9"/>
  <c r="O9"/>
  <c r="P9"/>
  <c r="Q9"/>
  <c r="M8"/>
  <c r="M9"/>
  <c r="F20"/>
  <c r="F21"/>
  <c r="F22"/>
  <c r="F19"/>
  <c r="F17"/>
  <c r="F18"/>
  <c r="G17"/>
  <c r="F11"/>
  <c r="G9"/>
  <c r="G8" s="1"/>
  <c r="D28" i="1"/>
  <c r="D31" s="1"/>
  <c r="B8" i="19"/>
  <c r="F8" i="9"/>
  <c r="F7"/>
  <c r="E8"/>
  <c r="E9"/>
  <c r="E10"/>
  <c r="E11"/>
  <c r="E12"/>
  <c r="E13"/>
  <c r="E14"/>
  <c r="E15"/>
  <c r="E16"/>
  <c r="E17"/>
  <c r="E18"/>
  <c r="E19"/>
  <c r="E20"/>
  <c r="E21"/>
  <c r="E22"/>
  <c r="K10"/>
  <c r="K11"/>
  <c r="K14"/>
  <c r="K15"/>
  <c r="K16"/>
  <c r="K17"/>
  <c r="K18"/>
  <c r="K21"/>
  <c r="K22"/>
  <c r="F10"/>
  <c r="F11"/>
  <c r="F14"/>
  <c r="F15"/>
  <c r="F16"/>
  <c r="F17"/>
  <c r="F18"/>
  <c r="F21"/>
  <c r="F22"/>
  <c r="H12"/>
  <c r="I12"/>
  <c r="J12"/>
  <c r="L12"/>
  <c r="M12"/>
  <c r="N12"/>
  <c r="O12"/>
  <c r="P12"/>
  <c r="Q12"/>
  <c r="G12"/>
  <c r="H20"/>
  <c r="H19" s="1"/>
  <c r="I20"/>
  <c r="I19" s="1"/>
  <c r="J20"/>
  <c r="J19" s="1"/>
  <c r="L20"/>
  <c r="L19" s="1"/>
  <c r="M20"/>
  <c r="N20"/>
  <c r="N19" s="1"/>
  <c r="O20"/>
  <c r="O19" s="1"/>
  <c r="P20"/>
  <c r="P19" s="1"/>
  <c r="Q20"/>
  <c r="Q19" s="1"/>
  <c r="G20"/>
  <c r="G19" s="1"/>
  <c r="H13"/>
  <c r="I13"/>
  <c r="J13"/>
  <c r="L13"/>
  <c r="M13"/>
  <c r="N13"/>
  <c r="O13"/>
  <c r="P13"/>
  <c r="Q13"/>
  <c r="G13"/>
  <c r="H9"/>
  <c r="I9"/>
  <c r="I8" s="1"/>
  <c r="J9"/>
  <c r="J8" s="1"/>
  <c r="L9"/>
  <c r="M9"/>
  <c r="M8" s="1"/>
  <c r="N9"/>
  <c r="N8" s="1"/>
  <c r="N7" s="1"/>
  <c r="O9"/>
  <c r="O8" s="1"/>
  <c r="P9"/>
  <c r="P8" s="1"/>
  <c r="P7" s="1"/>
  <c r="Q9"/>
  <c r="Q8" s="1"/>
  <c r="G9"/>
  <c r="G8" s="1"/>
  <c r="G7" s="1"/>
  <c r="G7" i="10"/>
  <c r="H7"/>
  <c r="M7"/>
  <c r="H7" i="3"/>
  <c r="G7"/>
  <c r="I7"/>
  <c r="F7"/>
  <c r="R7" i="10"/>
  <c r="I7"/>
  <c r="J7"/>
  <c r="K7"/>
  <c r="L7"/>
  <c r="N7"/>
  <c r="O7"/>
  <c r="P7"/>
  <c r="Q7"/>
  <c r="S7"/>
  <c r="T7"/>
  <c r="U7"/>
  <c r="V7"/>
  <c r="W7"/>
  <c r="X7"/>
  <c r="H8"/>
  <c r="H8" i="11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G9"/>
  <c r="G8" s="1"/>
  <c r="H8" i="12"/>
  <c r="I8"/>
  <c r="J8"/>
  <c r="K8"/>
  <c r="L8"/>
  <c r="M8"/>
  <c r="N8"/>
  <c r="O8"/>
  <c r="P8"/>
  <c r="Q8"/>
  <c r="R8"/>
  <c r="G8"/>
  <c r="G9"/>
  <c r="E28" i="8"/>
  <c r="C8" i="16"/>
  <c r="B8" i="8"/>
  <c r="B6"/>
  <c r="B28" s="1"/>
  <c r="E9" i="3"/>
  <c r="E10"/>
  <c r="E11"/>
  <c r="E12"/>
  <c r="E13"/>
  <c r="E14"/>
  <c r="E15"/>
  <c r="E16"/>
  <c r="E17"/>
  <c r="E18"/>
  <c r="E19"/>
  <c r="E20"/>
  <c r="E21"/>
  <c r="E8"/>
  <c r="E7" s="1"/>
  <c r="C6" i="2"/>
  <c r="F11" i="1"/>
  <c r="F6"/>
  <c r="F28" s="1"/>
  <c r="F31" s="1"/>
  <c r="B6"/>
  <c r="B28" s="1"/>
  <c r="B31" s="1"/>
  <c r="F13" i="4" l="1"/>
  <c r="E13" s="1"/>
  <c r="E10"/>
  <c r="F9"/>
  <c r="E9" s="1"/>
  <c r="G7"/>
  <c r="E12"/>
  <c r="F8"/>
  <c r="E8" s="1"/>
  <c r="K9" i="9"/>
  <c r="F13"/>
  <c r="F9"/>
  <c r="L8"/>
  <c r="L7" s="1"/>
  <c r="K20"/>
  <c r="F19"/>
  <c r="J7"/>
  <c r="K13"/>
  <c r="K12"/>
  <c r="F12"/>
  <c r="O7"/>
  <c r="H8"/>
  <c r="M19"/>
  <c r="K19" s="1"/>
  <c r="F20"/>
  <c r="Q7"/>
  <c r="K8"/>
  <c r="I7"/>
  <c r="G8" i="10"/>
  <c r="F7" i="4" l="1"/>
  <c r="E7" s="1"/>
  <c r="M7" i="9"/>
  <c r="K7" s="1"/>
  <c r="H7"/>
</calcChain>
</file>

<file path=xl/sharedStrings.xml><?xml version="1.0" encoding="utf-8"?>
<sst xmlns="http://schemas.openxmlformats.org/spreadsheetml/2006/main" count="872" uniqueCount="324">
  <si>
    <t>单位名称：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</si>
  <si>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</si>
  <si>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</si>
  <si>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</si>
  <si>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</si>
  <si>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</si>
  <si>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</si>
  <si>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</si>
  <si>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</si>
  <si>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</si>
  <si>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</si>
  <si>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</si>
  <si>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</si>
  <si>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</si>
  <si>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</si>
  <si>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</si>
  <si>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</si>
  <si>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</si>
  <si>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</si>
  <si>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</si>
  <si>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业务性商品和服务支出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</si>
  <si>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</si>
  <si>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</si>
  <si>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</si>
  <si>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</si>
  <si>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</si>
  <si>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>二、政府性基金拨款</t>
  </si>
  <si>
    <t>八、节能环保支出</t>
  </si>
  <si>
    <t xml:space="preserve">      专项商品和服务支出</t>
  </si>
  <si>
    <t>三、纳入专户管理的非税收入拨款</t>
  </si>
  <si>
    <t>九、城乡社区支出</t>
  </si>
  <si>
    <t xml:space="preserve">      对企事业单位的补贴</t>
  </si>
  <si>
    <t>四、其他收入</t>
  </si>
  <si>
    <t>十、农林水支出</t>
  </si>
  <si>
    <t xml:space="preserve">      债务利息支出</t>
  </si>
  <si>
    <t>五、上年结转</t>
  </si>
  <si>
    <t>十一、交通运输支出</t>
  </si>
  <si>
    <t xml:space="preserve">      其他资本性支出</t>
  </si>
  <si>
    <t>十二、资源勘探信息等支出</t>
  </si>
  <si>
    <t xml:space="preserve">      其他支出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</si>
  <si>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</si>
  <si>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</si>
  <si>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</si>
  <si>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</si>
  <si>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</si>
  <si>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</si>
  <si>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</si>
  <si>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</si>
  <si>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</si>
  <si>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本 年 收 入 合 计</t>
  </si>
  <si>
    <t>本　年　支　出　合　计</t>
  </si>
  <si>
    <t>五、用事业基金弥补收支差额</t>
  </si>
  <si>
    <t>收  入  总  计</t>
  </si>
  <si>
    <t>支  出  总  计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</si>
  <si>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</si>
  <si>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</si>
  <si>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</si>
  <si>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</si>
  <si>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</si>
  <si>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</si>
  <si>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</si>
  <si>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</si>
  <si>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单位代码</t>
  </si>
  <si>
    <t>单位名称</t>
  </si>
  <si>
    <t>科目</t>
  </si>
  <si>
    <t>科目编码</t>
  </si>
  <si>
    <t>科目名称</t>
  </si>
  <si>
    <t>类</t>
  </si>
  <si>
    <t>款</t>
  </si>
  <si>
    <t>项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</si>
  <si>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</si>
  <si>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</si>
  <si>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</si>
  <si>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</si>
  <si>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</si>
  <si>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</si>
  <si>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</si>
  <si>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</si>
  <si>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业务性商品和服务支出</t>
  </si>
  <si>
    <t>专项商品和服务支出</t>
  </si>
  <si>
    <t>对企事业单位的补贴</t>
  </si>
  <si>
    <t>债务利息支出</t>
  </si>
  <si>
    <t>其他资本性支出</t>
  </si>
  <si>
    <t>其他支出</t>
  </si>
  <si>
    <t>功能科目代码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</si>
  <si>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</si>
  <si>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</si>
  <si>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</si>
  <si>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</si>
  <si>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</si>
  <si>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</si>
  <si>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</si>
  <si>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</si>
  <si>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</si>
  <si>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工伤保险</t>
  </si>
  <si>
    <t>生育保险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</si>
  <si>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</si>
  <si>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</si>
  <si>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</si>
  <si>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</si>
  <si>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</si>
  <si>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</si>
  <si>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</si>
  <si>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</si>
  <si>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</si>
  <si>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</si>
  <si>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</si>
  <si>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</si>
  <si>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</si>
  <si>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</si>
  <si>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</si>
  <si>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</si>
  <si>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</si>
  <si>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</si>
  <si>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</si>
  <si>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</si>
  <si>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</si>
  <si>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</si>
  <si>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</si>
  <si>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</si>
  <si>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</si>
  <si>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填报单位：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</si>
  <si>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</si>
  <si>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</si>
  <si>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</si>
  <si>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</si>
  <si>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</si>
  <si>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</si>
  <si>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</si>
  <si>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</si>
  <si>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</si>
  <si>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因公出国（境）?用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</si>
  <si>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</si>
  <si>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</si>
  <si>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</si>
  <si>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</si>
  <si>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</si>
  <si>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</si>
  <si>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</si>
  <si>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</si>
  <si>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</si>
  <si>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</si>
  <si>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</si>
  <si>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</si>
  <si>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</si>
  <si>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</si>
  <si>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</si>
  <si>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</si>
  <si>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</si>
  <si>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</si>
  <si>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</si>
  <si>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</si>
  <si>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</si>
  <si>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</si>
  <si>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</si>
  <si>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</si>
  <si>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</si>
  <si>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</si>
  <si>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其他对个人和家庭的补助</t>
  </si>
  <si>
    <t>19</t>
  </si>
  <si>
    <t>20</t>
  </si>
  <si>
    <t>21</t>
  </si>
  <si>
    <t>22</t>
  </si>
  <si>
    <t>23</t>
  </si>
  <si>
    <t>24</t>
  </si>
  <si>
    <t>25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</si>
  <si>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</si>
  <si>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</si>
  <si>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</si>
  <si>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</si>
  <si>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</si>
  <si>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</si>
  <si>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</si>
  <si>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</si>
  <si>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</si>
  <si>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</si>
  <si>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</si>
  <si>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</si>
  <si>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</si>
  <si>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</si>
  <si>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</si>
  <si>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</si>
  <si>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对个和家庭的补助</t>
  </si>
  <si>
    <t>税金及附加费用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</si>
  <si>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</si>
  <si>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</si>
  <si>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</si>
  <si>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</si>
  <si>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</si>
  <si>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</si>
  <si>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</si>
  <si>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</si>
  <si>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</si>
  <si>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</si>
  <si>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</si>
  <si>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</si>
  <si>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</si>
  <si>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</si>
  <si>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</si>
  <si>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</si>
  <si>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</si>
  <si>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</si>
  <si>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</si>
  <si>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</si>
  <si>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</si>
  <si>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</si>
  <si>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</si>
  <si>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公务用车运行维护费</t>
  </si>
  <si>
    <t xml:space="preserve"> 注：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按规定保留的公务用车购置费及燃料费、维修费、过路过桥费、保险费、安全奖励费用等支出，公务用车指用于履行公务的机动车辆，包括领导干部用车、一般公务用车和执法执勤用车。（3）公务接待费，指单位按规定开支的各类公务接待（含外宾接待）支出。(4)此表取数范围包括基本支出和项目支出，资金来源为一般公共预算拨款。</t>
  </si>
  <si>
    <t>2018年预算申请</t>
  </si>
  <si>
    <t>部门职能职责概述</t>
  </si>
  <si>
    <t>整体绩效目标</t>
  </si>
  <si>
    <t>部门整体支出年度绩效指标</t>
  </si>
  <si>
    <t>产出指标</t>
  </si>
  <si>
    <t>效益指标</t>
  </si>
  <si>
    <t>单位专项支出名称</t>
  </si>
  <si>
    <t>专项支出性质</t>
  </si>
  <si>
    <t>资金总额</t>
  </si>
  <si>
    <t>专项支出管理办法</t>
  </si>
  <si>
    <t>立项依据</t>
  </si>
  <si>
    <t>长期绩效目标</t>
  </si>
  <si>
    <t>年度绩效目标</t>
  </si>
  <si>
    <t>年度实施进度计划</t>
  </si>
  <si>
    <t>实施保障措施</t>
  </si>
  <si>
    <t/>
  </si>
  <si>
    <t>附件2</t>
    <phoneticPr fontId="7" type="noConversion"/>
  </si>
  <si>
    <t>表1 部门收支总表</t>
    <phoneticPr fontId="7" type="noConversion"/>
  </si>
  <si>
    <t>表2 部门收入总表</t>
    <phoneticPr fontId="7" type="noConversion"/>
  </si>
  <si>
    <t>表3 部门支出总表</t>
    <phoneticPr fontId="7" type="noConversion"/>
  </si>
  <si>
    <t>表4 部门支出总表(分类)</t>
    <phoneticPr fontId="7" type="noConversion"/>
  </si>
  <si>
    <t>表5 基本支出预算明细表－工资福利支出</t>
    <phoneticPr fontId="7" type="noConversion"/>
  </si>
  <si>
    <t>表6 单位运转经费支出预算表</t>
    <phoneticPr fontId="7" type="noConversion"/>
  </si>
  <si>
    <t>表7 基本支出预算明细表－对个人和家庭的补助</t>
    <phoneticPr fontId="7" type="noConversion"/>
  </si>
  <si>
    <t>表8 财政拨款收支总表</t>
    <phoneticPr fontId="7" type="noConversion"/>
  </si>
  <si>
    <t>表9 一般公共预算拨款支出预算分类汇总表</t>
    <phoneticPr fontId="7" type="noConversion"/>
  </si>
  <si>
    <t>表10 一般公共预算基本支出预算明细表－工资福利支出</t>
    <phoneticPr fontId="7" type="noConversion"/>
  </si>
  <si>
    <t>表11 一般公共预算基本支出预算明细表－一般商品和服务支出</t>
    <phoneticPr fontId="7" type="noConversion"/>
  </si>
  <si>
    <t>表12 一般公共预算基本支出预算明细表－对个人和家庭的补助</t>
    <phoneticPr fontId="7" type="noConversion"/>
  </si>
  <si>
    <t>表13 政府性基金拨款部门支出总表(分类)</t>
    <phoneticPr fontId="7" type="noConversion"/>
  </si>
  <si>
    <t>表14 纳入专户管理的非税收入拨款部门支出总表(分类)</t>
    <phoneticPr fontId="7" type="noConversion"/>
  </si>
  <si>
    <t>表15 项目支出预算明细表</t>
    <phoneticPr fontId="7" type="noConversion"/>
  </si>
  <si>
    <t>表16 “三公”经费预算表</t>
    <phoneticPr fontId="7" type="noConversion"/>
  </si>
  <si>
    <t>表17 部门整体支出绩效申报表</t>
    <phoneticPr fontId="7" type="noConversion"/>
  </si>
  <si>
    <t>表18 2018年本级单位专项支出预算绩效目标表</t>
    <phoneticPr fontId="7" type="noConversion"/>
  </si>
  <si>
    <t>11001</t>
  </si>
  <si>
    <t>11001</t>
    <phoneticPr fontId="7" type="noConversion"/>
  </si>
  <si>
    <t>株洲市广播电视台</t>
    <phoneticPr fontId="7" type="noConversion"/>
  </si>
  <si>
    <t>207</t>
  </si>
  <si>
    <t>04</t>
  </si>
  <si>
    <t>01</t>
  </si>
  <si>
    <t xml:space="preserve">  市广播电视台</t>
  </si>
  <si>
    <t xml:space="preserve">    文化体育与传媒支出</t>
  </si>
  <si>
    <t xml:space="preserve">      新闻出版广播影视</t>
  </si>
  <si>
    <t xml:space="preserve">  207</t>
  </si>
  <si>
    <t xml:space="preserve">  04</t>
  </si>
  <si>
    <t xml:space="preserve">        行政运行（广播影视）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</si>
  <si>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</si>
  <si>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</si>
  <si>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</si>
  <si>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</si>
  <si>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</si>
  <si>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</si>
  <si>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机关事业单位基本养老保险缴费支出</t>
  </si>
  <si>
    <t>06</t>
  </si>
  <si>
    <t xml:space="preserve">        机关事业单位职业年金缴费支出</t>
  </si>
  <si>
    <t>02</t>
  </si>
  <si>
    <t xml:space="preserve">        事业单位离退休</t>
  </si>
  <si>
    <t>99</t>
  </si>
  <si>
    <t xml:space="preserve">      其他社会保障和就业支出</t>
  </si>
  <si>
    <t xml:space="preserve">  99</t>
  </si>
  <si>
    <t xml:space="preserve">        其他社会保障和就业支出</t>
  </si>
  <si>
    <t>210</t>
  </si>
  <si>
    <t xml:space="preserve">    医疗卫生与计划生育支出</t>
  </si>
  <si>
    <t xml:space="preserve">      行政事业单位医疗</t>
  </si>
  <si>
    <t xml:space="preserve">  210</t>
  </si>
  <si>
    <t xml:space="preserve">  11</t>
  </si>
  <si>
    <t xml:space="preserve">        事业单位医疗</t>
  </si>
  <si>
    <t>03</t>
  </si>
  <si>
    <t xml:space="preserve">        公务员医疗补助</t>
  </si>
  <si>
    <t>行政运行（广播影视）</t>
  </si>
  <si>
    <t>机关事业单位基本养老保险缴费支出</t>
  </si>
  <si>
    <t>机关事业单位职业年金缴费支出</t>
  </si>
  <si>
    <t>其他社会保障和就业支出</t>
  </si>
  <si>
    <t>事业单位医疗</t>
  </si>
  <si>
    <t>公务员医疗补助</t>
  </si>
  <si>
    <t xml:space="preserve">    市广播电视台</t>
  </si>
  <si>
    <t>事业单位离退休</t>
  </si>
  <si>
    <t>株洲市广播电视台</t>
    <phoneticPr fontId="7" type="noConversion"/>
  </si>
  <si>
    <t>设备设施更新改造及维护费</t>
    <phoneticPr fontId="7" type="noConversion"/>
  </si>
  <si>
    <t>合计</t>
    <phoneticPr fontId="7" type="noConversion"/>
  </si>
  <si>
    <t>11001</t>
    <phoneticPr fontId="7" type="noConversion"/>
  </si>
  <si>
    <t>208</t>
    <phoneticPr fontId="7" type="noConversion"/>
  </si>
  <si>
    <t>05</t>
    <phoneticPr fontId="7" type="noConversion"/>
  </si>
  <si>
    <t>02</t>
    <phoneticPr fontId="7" type="noConversion"/>
  </si>
  <si>
    <t>207</t>
    <phoneticPr fontId="7" type="noConversion"/>
  </si>
  <si>
    <t>04</t>
    <phoneticPr fontId="7" type="noConversion"/>
  </si>
  <si>
    <t>01</t>
    <phoneticPr fontId="7" type="noConversion"/>
  </si>
  <si>
    <t>合计</t>
    <phoneticPr fontId="7" type="noConversion"/>
  </si>
  <si>
    <t>行政运行（广播影视）</t>
    <phoneticPr fontId="7" type="noConversion"/>
  </si>
  <si>
    <t>208</t>
    <phoneticPr fontId="7" type="noConversion"/>
  </si>
  <si>
    <t>05</t>
    <phoneticPr fontId="7" type="noConversion"/>
  </si>
  <si>
    <t>210</t>
    <phoneticPr fontId="7" type="noConversion"/>
  </si>
  <si>
    <t>11</t>
    <phoneticPr fontId="7" type="noConversion"/>
  </si>
  <si>
    <t>02</t>
    <phoneticPr fontId="7" type="noConversion"/>
  </si>
  <si>
    <t>03</t>
    <phoneticPr fontId="7" type="noConversion"/>
  </si>
  <si>
    <t>99</t>
    <phoneticPr fontId="7" type="noConversion"/>
  </si>
  <si>
    <t>株洲市广播电视台</t>
    <phoneticPr fontId="7" type="noConversion"/>
  </si>
  <si>
    <t>机关事业单位基本养老保险缴费支出</t>
    <phoneticPr fontId="7" type="noConversion"/>
  </si>
  <si>
    <t>事业单位医疗</t>
    <phoneticPr fontId="7" type="noConversion"/>
  </si>
  <si>
    <t>其他行政事业单位医疗支出</t>
  </si>
  <si>
    <t>纳入财政预算管理的非税收入拨款</t>
    <phoneticPr fontId="7" type="noConversion"/>
  </si>
  <si>
    <r>
      <t>0</t>
    </r>
    <r>
      <rPr>
        <sz val="9"/>
        <rFont val="宋体"/>
        <family val="3"/>
        <charset val="134"/>
      </rPr>
      <t>2</t>
    </r>
    <phoneticPr fontId="7" type="noConversion"/>
  </si>
  <si>
    <t>一般行政管理事务</t>
    <phoneticPr fontId="7" type="noConversion"/>
  </si>
  <si>
    <t xml:space="preserve">根据株编办【2011】331号株洲市编办关于《株洲市广播电视台职能配置内设机构和人员编制规定》，本部门主要职责是： 
(一)贯彻执行党和国家以及省、市有关广播电视工作的法律、法规和方针、政策，把握正确舆论导向，当好党、政府和人民的喉舌;负责编制全台广播电视发展规划并组织实施。
(二)负责全台广播电视媒体节目的采编、制作、审核、播控和传输工作;负责株洲传媒网的编排、信息网络业务和内容审查工作;负责全台新媒体的开发与建设;负责全台媒体新技术的科学研究与开发利用。
(三)负责全台媒体对外合作与交流。
(四)负责全台广播电视节目的安全播出工作;负责全台媒体节目的监听、监看、监评工作;负责全台引进播出广播电影电视节目的审查;负责全台媒体广告的经营、管理、审查工作。
（五)负责广播电视节目播出平台的建设、使用和维护。
（六）承办市委、市政府交办的其他事项。
</t>
    <phoneticPr fontId="7" type="noConversion"/>
  </si>
  <si>
    <t>紧扣市委各时段的工作主题，推出重大策划报道，形成战役式宣传报道态势，凝聚全市力量；主要是做好纪录片《湘水诗韵》、《遥远的回声》等文化产业项目；继续推进产业转型，做大做强文化产业。不断优化“房+端+微+网”的新媒体矩阵，筹措资金，按计划按步骤完成技术设备高清改造，全面实现广播电视采编播高清化。</t>
  </si>
  <si>
    <t>在市委、市政府的正确领导下，始终围绕中心、服务大局，严格落实意识形态工作责任制，坚持正确政治方向，当好政声民声的传播者；坚持推进改革创新，培好文化产业的增长点；坚持党管新闻人才，绘好株洲人文的风景线，锐意创新，奋力打造全国一流城市广播电视台。</t>
    <phoneticPr fontId="7" type="noConversion"/>
  </si>
  <si>
    <t>实现全台经济总量增长，努力将株洲广电培育成全市文化产业的增长点</t>
  </si>
  <si>
    <t>市广播电视台</t>
  </si>
  <si>
    <t>设备设施更新改造及维护费</t>
  </si>
  <si>
    <t>2009年，国家广电总局下发通知，要求各地做好高清电视发展工作。目前，中央电视台、省级卫视台以及很多地市级电视台均采用高清播出，播出效果比标清好很多，在株洲落地的现有电视频道基本上都是高清电视。</t>
    <phoneticPr fontId="7" type="noConversion"/>
  </si>
  <si>
    <t>逐步实现广播电视采编播全面高清化。　</t>
    <phoneticPr fontId="7" type="noConversion"/>
  </si>
  <si>
    <t>实现播出系统升级改造、融媒体平台建设。</t>
    <phoneticPr fontId="7" type="noConversion"/>
  </si>
  <si>
    <r>
      <t>0</t>
    </r>
    <r>
      <rPr>
        <sz val="9"/>
        <rFont val="宋体"/>
        <family val="3"/>
        <charset val="134"/>
      </rPr>
      <t>4</t>
    </r>
    <phoneticPr fontId="7" type="noConversion"/>
  </si>
  <si>
    <t xml:space="preserve">1、各项专项资金的申请、使用都必须符合国家及相关直属部门管理规定。 _x000D_
2、对各种专项资金要统一核算，划清与日常业务收支的界限， 不得互相占用。_x000D_
 3、建立专项资金使用管理责任制，明确专项资金的管理部门， 提高使用效率。_x000D_
 4、在资金使用上，要坚持专款专用的原则，使各项专用资金正 确使用并达到预期目的。_x000D_
 5、加强专项资金的财务管理及使用监督管理。_x000D_
</t>
    <phoneticPr fontId="7" type="noConversion"/>
  </si>
</sst>
</file>

<file path=xl/styles.xml><?xml version="1.0" encoding="utf-8"?>
<styleSheet xmlns="http://schemas.openxmlformats.org/spreadsheetml/2006/main">
  <numFmts count="13">
    <numFmt numFmtId="176" formatCode="* #,##0.00;* \-#,##0.00;* &quot;-&quot;??;@"/>
    <numFmt numFmtId="177" formatCode="* #,##0;* \-#,##0;* &quot;-&quot;;@"/>
    <numFmt numFmtId="178" formatCode="&quot;￥&quot;* _-#,##0.00;&quot;￥&quot;* \-#,##0.00;&quot;￥&quot;* _-&quot;-&quot;??;@"/>
    <numFmt numFmtId="179" formatCode="* #,##0.0;* \-#,##0.0;* &quot;&quot;??;@"/>
    <numFmt numFmtId="180" formatCode="* #,##0.00;* \-#,##0.00;* &quot;&quot;??;@"/>
    <numFmt numFmtId="181" formatCode="#,##0.0_ "/>
    <numFmt numFmtId="182" formatCode="0_);[Red]\(0\)"/>
    <numFmt numFmtId="183" formatCode=";;"/>
    <numFmt numFmtId="184" formatCode="0000"/>
    <numFmt numFmtId="185" formatCode="00"/>
    <numFmt numFmtId="186" formatCode="#,##0.0000"/>
    <numFmt numFmtId="187" formatCode="#,##0.00_ "/>
    <numFmt numFmtId="188" formatCode="0.00_);[Red]\(0.00\)"/>
  </numFmts>
  <fonts count="13">
    <font>
      <sz val="9"/>
      <name val="宋体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18"/>
      <name val="方正小标宋简体"/>
      <family val="4"/>
      <charset val="134"/>
    </font>
    <font>
      <sz val="9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0" fontId="0" fillId="0" borderId="2" xfId="2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ont="1" applyFill="1" applyBorder="1" applyAlignment="1" applyProtection="1">
      <alignment horizontal="right" vertical="center"/>
    </xf>
    <xf numFmtId="0" fontId="0" fillId="2" borderId="2" xfId="0" applyNumberFormat="1" applyFont="1" applyFill="1" applyBorder="1" applyAlignment="1" applyProtection="1">
      <alignment horizontal="left" vertical="center"/>
    </xf>
    <xf numFmtId="0" fontId="0" fillId="2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centerContinuous"/>
    </xf>
    <xf numFmtId="0" fontId="4" fillId="0" borderId="0" xfId="0" applyFont="1" applyAlignment="1">
      <alignment horizontal="centerContinuous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NumberFormat="1" applyFont="1" applyAlignment="1">
      <alignment horizontal="right" vertical="center" wrapText="1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181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179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 wrapText="1"/>
    </xf>
    <xf numFmtId="182" fontId="3" fillId="0" borderId="2" xfId="0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 applyProtection="1">
      <alignment horizontal="right" vertical="center" wrapText="1"/>
    </xf>
    <xf numFmtId="179" fontId="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2" borderId="6" xfId="0" applyNumberFormat="1" applyFont="1" applyFill="1" applyBorder="1" applyAlignment="1" applyProtection="1">
      <alignment horizontal="centerContinuous" vertical="center"/>
    </xf>
    <xf numFmtId="180" fontId="1" fillId="2" borderId="6" xfId="0" applyNumberFormat="1" applyFont="1" applyFill="1" applyBorder="1" applyAlignment="1" applyProtection="1">
      <alignment horizontal="centerContinuous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83" fontId="1" fillId="2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Protection="1"/>
    <xf numFmtId="0" fontId="1" fillId="2" borderId="1" xfId="0" applyNumberFormat="1" applyFont="1" applyFill="1" applyBorder="1" applyAlignment="1" applyProtection="1">
      <alignment horizontal="centerContinuous" vertical="center"/>
    </xf>
    <xf numFmtId="0" fontId="1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49" fontId="1" fillId="2" borderId="2" xfId="0" applyNumberFormat="1" applyFont="1" applyFill="1" applyBorder="1" applyAlignment="1" applyProtection="1">
      <alignment horizontal="center" vertical="center" wrapText="1"/>
    </xf>
    <xf numFmtId="184" fontId="3" fillId="0" borderId="0" xfId="0" applyNumberFormat="1" applyFont="1" applyAlignment="1">
      <alignment horizontal="center" vertical="center"/>
    </xf>
    <xf numFmtId="185" fontId="3" fillId="0" borderId="0" xfId="1" applyNumberFormat="1" applyFont="1" applyFill="1" applyAlignment="1">
      <alignment horizontal="left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83" fontId="3" fillId="2" borderId="1" xfId="0" applyNumberFormat="1" applyFont="1" applyFill="1" applyBorder="1" applyAlignment="1" applyProtection="1">
      <alignment horizontal="left" vertical="center" wrapText="1"/>
    </xf>
    <xf numFmtId="185" fontId="3" fillId="0" borderId="0" xfId="1" applyNumberFormat="1" applyFont="1" applyFill="1" applyAlignment="1">
      <alignment horizontal="center" vertical="center"/>
    </xf>
    <xf numFmtId="184" fontId="3" fillId="0" borderId="0" xfId="0" applyNumberFormat="1" applyFont="1" applyFill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180" fontId="3" fillId="0" borderId="0" xfId="1" applyNumberFormat="1" applyFont="1" applyFill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vertical="center"/>
    </xf>
    <xf numFmtId="0" fontId="3" fillId="2" borderId="0" xfId="1" applyNumberFormat="1" applyFont="1" applyFill="1" applyAlignment="1">
      <alignment horizontal="center" vertical="center"/>
    </xf>
    <xf numFmtId="184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184" fontId="3" fillId="0" borderId="0" xfId="0" applyNumberFormat="1" applyFont="1" applyFill="1" applyAlignment="1">
      <alignment horizontal="left" vertical="center"/>
    </xf>
    <xf numFmtId="180" fontId="3" fillId="0" borderId="0" xfId="0" applyNumberFormat="1" applyFont="1" applyAlignment="1">
      <alignment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right" vertical="center" wrapText="1"/>
    </xf>
    <xf numFmtId="186" fontId="3" fillId="0" borderId="0" xfId="1" applyNumberFormat="1" applyFont="1" applyFill="1" applyAlignment="1" applyProtection="1">
      <alignment horizontal="center" vertical="center"/>
    </xf>
    <xf numFmtId="180" fontId="3" fillId="0" borderId="0" xfId="1" applyNumberFormat="1" applyFont="1" applyFill="1" applyAlignment="1" applyProtection="1">
      <alignment vertical="center"/>
    </xf>
    <xf numFmtId="180" fontId="3" fillId="0" borderId="7" xfId="1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vertical="center" wrapText="1"/>
    </xf>
    <xf numFmtId="4" fontId="0" fillId="2" borderId="1" xfId="0" applyNumberFormat="1" applyFont="1" applyFill="1" applyBorder="1" applyAlignment="1" applyProtection="1">
      <alignment vertical="center" wrapText="1"/>
    </xf>
    <xf numFmtId="4" fontId="0" fillId="2" borderId="2" xfId="0" applyNumberFormat="1" applyFont="1" applyFill="1" applyBorder="1" applyAlignment="1" applyProtection="1">
      <alignment vertical="center" wrapText="1"/>
    </xf>
    <xf numFmtId="4" fontId="0" fillId="2" borderId="5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181" fontId="3" fillId="2" borderId="2" xfId="3" applyNumberFormat="1" applyFont="1" applyFill="1" applyBorder="1" applyAlignment="1" applyProtection="1">
      <alignment horizontal="center" vertical="center" wrapText="1"/>
    </xf>
    <xf numFmtId="49" fontId="3" fillId="0" borderId="4" xfId="1" applyNumberFormat="1" applyFont="1" applyBorder="1" applyAlignment="1">
      <alignment horizontal="center" vertical="center"/>
    </xf>
    <xf numFmtId="180" fontId="3" fillId="0" borderId="7" xfId="1" applyNumberFormat="1" applyFont="1" applyFill="1" applyBorder="1" applyAlignment="1" applyProtection="1">
      <alignment horizontal="right" vertical="center"/>
    </xf>
    <xf numFmtId="180" fontId="1" fillId="0" borderId="0" xfId="1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1" fillId="2" borderId="2" xfId="0" applyNumberFormat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Continuous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 applyProtection="1">
      <alignment vertical="center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86" fontId="5" fillId="2" borderId="0" xfId="0" applyNumberFormat="1" applyFont="1" applyFill="1" applyAlignment="1" applyProtection="1"/>
    <xf numFmtId="0" fontId="1" fillId="2" borderId="2" xfId="0" applyNumberFormat="1" applyFont="1" applyFill="1" applyBorder="1" applyAlignment="1" applyProtection="1">
      <alignment vertical="center"/>
    </xf>
    <xf numFmtId="4" fontId="0" fillId="2" borderId="2" xfId="0" applyNumberFormat="1" applyFill="1" applyBorder="1"/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85" fontId="3" fillId="0" borderId="0" xfId="1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81" fontId="3" fillId="2" borderId="6" xfId="3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2" borderId="0" xfId="0" applyNumberFormat="1" applyFont="1" applyFill="1" applyProtection="1"/>
    <xf numFmtId="0" fontId="1" fillId="0" borderId="0" xfId="0" applyNumberFormat="1" applyFont="1" applyFill="1" applyAlignment="1" applyProtection="1">
      <alignment vertical="center" wrapText="1"/>
    </xf>
    <xf numFmtId="180" fontId="1" fillId="0" borderId="0" xfId="0" applyNumberFormat="1" applyFont="1" applyFill="1" applyAlignment="1" applyProtection="1">
      <alignment vertical="center"/>
    </xf>
    <xf numFmtId="0" fontId="1" fillId="2" borderId="0" xfId="0" applyNumberFormat="1" applyFont="1" applyFill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5" xfId="0" applyNumberFormat="1" applyFont="1" applyFill="1" applyBorder="1" applyAlignment="1" applyProtection="1">
      <alignment vertical="center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4" fontId="1" fillId="2" borderId="3" xfId="0" applyNumberFormat="1" applyFont="1" applyFill="1" applyBorder="1" applyAlignment="1" applyProtection="1">
      <alignment vertical="center"/>
    </xf>
    <xf numFmtId="4" fontId="1" fillId="2" borderId="2" xfId="0" applyNumberFormat="1" applyFont="1" applyFill="1" applyBorder="1" applyAlignment="1" applyProtection="1">
      <alignment horizontal="left" vertical="center" wrapText="1"/>
    </xf>
    <xf numFmtId="4" fontId="1" fillId="2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2" xfId="0" applyNumberFormat="1" applyFont="1" applyFill="1" applyBorder="1" applyAlignment="1" applyProtection="1">
      <alignment vertical="center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Protection="1"/>
    <xf numFmtId="0" fontId="8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10" fillId="0" borderId="0" xfId="0" applyFont="1"/>
    <xf numFmtId="179" fontId="9" fillId="0" borderId="0" xfId="0" applyNumberFormat="1" applyFont="1" applyFill="1" applyAlignment="1" applyProtection="1">
      <alignment horizontal="center" vertical="center"/>
    </xf>
    <xf numFmtId="4" fontId="3" fillId="2" borderId="2" xfId="1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horizontal="centerContinuous"/>
    </xf>
    <xf numFmtId="0" fontId="5" fillId="0" borderId="2" xfId="0" applyNumberFormat="1" applyFont="1" applyFill="1" applyBorder="1" applyProtection="1"/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49" fontId="3" fillId="3" borderId="5" xfId="0" applyNumberFormat="1" applyFont="1" applyFill="1" applyBorder="1" applyAlignment="1" applyProtection="1">
      <alignment horizontal="left" vertical="center" wrapText="1"/>
    </xf>
    <xf numFmtId="183" fontId="3" fillId="3" borderId="2" xfId="0" applyNumberFormat="1" applyFont="1" applyFill="1" applyBorder="1" applyAlignment="1" applyProtection="1">
      <alignment horizontal="lef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4" fontId="3" fillId="3" borderId="5" xfId="0" applyNumberFormat="1" applyFont="1" applyFill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4" fontId="3" fillId="3" borderId="2" xfId="0" applyNumberFormat="1" applyFont="1" applyFill="1" applyBorder="1" applyAlignment="1" applyProtection="1">
      <alignment horizontal="right" vertical="center" wrapText="1"/>
    </xf>
    <xf numFmtId="49" fontId="5" fillId="0" borderId="2" xfId="0" applyNumberFormat="1" applyFont="1" applyFill="1" applyBorder="1" applyProtection="1"/>
    <xf numFmtId="187" fontId="5" fillId="0" borderId="2" xfId="0" applyNumberFormat="1" applyFont="1" applyFill="1" applyBorder="1" applyProtection="1"/>
    <xf numFmtId="49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49" fontId="3" fillId="3" borderId="1" xfId="0" applyNumberFormat="1" applyFont="1" applyFill="1" applyBorder="1" applyAlignment="1" applyProtection="1">
      <alignment horizontal="left" vertical="center" wrapText="1"/>
    </xf>
    <xf numFmtId="183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1" applyNumberFormat="1" applyFont="1" applyFill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188" fontId="3" fillId="0" borderId="8" xfId="0" applyNumberFormat="1" applyFont="1" applyFill="1" applyBorder="1" applyAlignment="1" applyProtection="1">
      <alignment horizontal="center" vertical="center" wrapText="1"/>
    </xf>
    <xf numFmtId="188" fontId="3" fillId="0" borderId="4" xfId="0" applyNumberFormat="1" applyFont="1" applyFill="1" applyBorder="1" applyAlignment="1" applyProtection="1">
      <alignment horizontal="center" vertical="center" wrapText="1"/>
    </xf>
    <xf numFmtId="188" fontId="3" fillId="0" borderId="4" xfId="0" applyNumberFormat="1" applyFont="1" applyFill="1" applyBorder="1" applyAlignment="1" applyProtection="1">
      <alignment horizontal="center" vertical="center"/>
    </xf>
    <xf numFmtId="188" fontId="0" fillId="0" borderId="0" xfId="0" applyNumberFormat="1" applyFill="1"/>
    <xf numFmtId="188" fontId="0" fillId="0" borderId="0" xfId="0" applyNumberForma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2" borderId="2" xfId="1" applyNumberFormat="1" applyFont="1" applyFill="1" applyBorder="1" applyAlignment="1" applyProtection="1">
      <alignment horizontal="center" vertical="center" wrapText="1"/>
    </xf>
    <xf numFmtId="183" fontId="3" fillId="2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187" fontId="3" fillId="0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188" fontId="1" fillId="2" borderId="0" xfId="0" applyNumberFormat="1" applyFont="1" applyFill="1" applyAlignment="1" applyProtection="1">
      <alignment horizontal="right" vertical="center" wrapText="1"/>
    </xf>
    <xf numFmtId="188" fontId="9" fillId="0" borderId="0" xfId="0" applyNumberFormat="1" applyFont="1" applyFill="1" applyAlignment="1" applyProtection="1">
      <alignment horizontal="right" vertical="center"/>
    </xf>
    <xf numFmtId="188" fontId="3" fillId="3" borderId="2" xfId="0" applyNumberFormat="1" applyFont="1" applyFill="1" applyBorder="1" applyAlignment="1" applyProtection="1">
      <alignment horizontal="right" vertical="center" wrapText="1"/>
    </xf>
    <xf numFmtId="188" fontId="0" fillId="0" borderId="0" xfId="0" applyNumberFormat="1" applyAlignment="1">
      <alignment horizontal="right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vertical="top" wrapText="1"/>
    </xf>
    <xf numFmtId="49" fontId="0" fillId="3" borderId="1" xfId="0" applyNumberFormat="1" applyFont="1" applyFill="1" applyBorder="1" applyAlignment="1" applyProtection="1">
      <alignment vertical="center"/>
    </xf>
    <xf numFmtId="4" fontId="0" fillId="3" borderId="2" xfId="0" applyNumberFormat="1" applyFont="1" applyFill="1" applyBorder="1" applyAlignment="1" applyProtection="1">
      <alignment horizontal="right" vertical="center"/>
    </xf>
    <xf numFmtId="49" fontId="0" fillId="3" borderId="2" xfId="0" applyNumberFormat="1" applyFont="1" applyFill="1" applyBorder="1" applyAlignment="1" applyProtection="1">
      <alignment vertical="center"/>
    </xf>
    <xf numFmtId="49" fontId="0" fillId="3" borderId="2" xfId="0" applyNumberFormat="1" applyFont="1" applyFill="1" applyBorder="1" applyAlignment="1" applyProtection="1">
      <alignment horizontal="right" vertical="center"/>
    </xf>
    <xf numFmtId="49" fontId="7" fillId="3" borderId="2" xfId="0" applyNumberFormat="1" applyFont="1" applyFill="1" applyBorder="1" applyAlignment="1" applyProtection="1">
      <alignment vertical="center" wrapText="1"/>
    </xf>
    <xf numFmtId="49" fontId="7" fillId="3" borderId="2" xfId="0" applyNumberFormat="1" applyFont="1" applyFill="1" applyBorder="1" applyAlignment="1" applyProtection="1">
      <alignment vertical="center"/>
    </xf>
    <xf numFmtId="49" fontId="7" fillId="3" borderId="2" xfId="0" applyNumberFormat="1" applyFont="1" applyFill="1" applyBorder="1" applyAlignment="1" applyProtection="1">
      <alignment horizontal="right" vertical="center"/>
    </xf>
    <xf numFmtId="188" fontId="1" fillId="2" borderId="0" xfId="0" applyNumberFormat="1" applyFont="1" applyFill="1" applyAlignment="1" applyProtection="1">
      <alignment horizontal="center" vertical="center" wrapText="1"/>
    </xf>
    <xf numFmtId="188" fontId="2" fillId="0" borderId="0" xfId="0" applyNumberFormat="1" applyFont="1" applyFill="1" applyAlignment="1" applyProtection="1">
      <alignment horizontal="centerContinuous" vertical="center"/>
    </xf>
    <xf numFmtId="188" fontId="3" fillId="3" borderId="2" xfId="0" applyNumberFormat="1" applyFont="1" applyFill="1" applyBorder="1" applyAlignment="1" applyProtection="1">
      <alignment horizontal="left" vertical="center" wrapText="1"/>
    </xf>
    <xf numFmtId="4" fontId="3" fillId="3" borderId="2" xfId="1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83" fontId="3" fillId="0" borderId="2" xfId="0" applyNumberFormat="1" applyFont="1" applyFill="1" applyBorder="1" applyAlignment="1" applyProtection="1">
      <alignment horizontal="left" vertical="center" wrapText="1"/>
    </xf>
    <xf numFmtId="188" fontId="3" fillId="0" borderId="2" xfId="0" applyNumberFormat="1" applyFont="1" applyFill="1" applyBorder="1" applyAlignment="1" applyProtection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ill="1" applyBorder="1"/>
    <xf numFmtId="4" fontId="3" fillId="4" borderId="5" xfId="0" applyNumberFormat="1" applyFont="1" applyFill="1" applyBorder="1" applyAlignment="1" applyProtection="1">
      <alignment horizontal="right" vertical="center" wrapText="1"/>
    </xf>
    <xf numFmtId="188" fontId="1" fillId="2" borderId="2" xfId="0" applyNumberFormat="1" applyFont="1" applyFill="1" applyBorder="1" applyAlignment="1" applyProtection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4" fontId="12" fillId="3" borderId="2" xfId="0" applyNumberFormat="1" applyFont="1" applyFill="1" applyBorder="1" applyAlignment="1" applyProtection="1">
      <alignment horizontal="right" vertical="center" wrapText="1"/>
    </xf>
    <xf numFmtId="4" fontId="12" fillId="0" borderId="5" xfId="0" applyNumberFormat="1" applyFont="1" applyFill="1" applyBorder="1" applyAlignment="1" applyProtection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>
      <alignment vertical="center"/>
    </xf>
    <xf numFmtId="4" fontId="1" fillId="3" borderId="2" xfId="1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vertical="center"/>
    </xf>
    <xf numFmtId="181" fontId="1" fillId="2" borderId="1" xfId="0" applyNumberFormat="1" applyFont="1" applyFill="1" applyBorder="1" applyAlignment="1" applyProtection="1">
      <alignment horizontal="center" vertical="center" wrapText="1"/>
    </xf>
    <xf numFmtId="181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/>
    </xf>
    <xf numFmtId="0" fontId="1" fillId="2" borderId="7" xfId="0" quotePrefix="1" applyNumberFormat="1" applyFont="1" applyFill="1" applyBorder="1" applyAlignment="1" applyProtection="1">
      <alignment horizontal="left" vertical="center"/>
    </xf>
    <xf numFmtId="0" fontId="1" fillId="2" borderId="7" xfId="0" applyNumberFormat="1" applyFont="1" applyFill="1" applyBorder="1" applyAlignment="1" applyProtection="1">
      <alignment horizontal="left" vertical="center"/>
    </xf>
    <xf numFmtId="181" fontId="1" fillId="2" borderId="0" xfId="0" applyNumberFormat="1" applyFont="1" applyFill="1" applyAlignment="1" applyProtection="1">
      <alignment horizontal="righ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181" fontId="1" fillId="2" borderId="11" xfId="0" applyNumberFormat="1" applyFont="1" applyFill="1" applyBorder="1" applyAlignment="1" applyProtection="1">
      <alignment horizontal="center" vertical="center" wrapText="1"/>
    </xf>
    <xf numFmtId="181" fontId="1" fillId="2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horizontal="left" vertical="center"/>
    </xf>
    <xf numFmtId="0" fontId="1" fillId="2" borderId="0" xfId="0" applyNumberFormat="1" applyFont="1" applyFill="1" applyAlignment="1" applyProtection="1">
      <alignment horizontal="right"/>
    </xf>
    <xf numFmtId="0" fontId="1" fillId="2" borderId="2" xfId="0" applyNumberFormat="1" applyFont="1" applyFill="1" applyBorder="1" applyAlignment="1" applyProtection="1">
      <alignment horizontal="center" vertical="center"/>
    </xf>
    <xf numFmtId="181" fontId="1" fillId="2" borderId="2" xfId="0" applyNumberFormat="1" applyFont="1" applyFill="1" applyBorder="1" applyAlignment="1" applyProtection="1">
      <alignment horizontal="center" vertical="center" wrapText="1"/>
    </xf>
    <xf numFmtId="180" fontId="1" fillId="2" borderId="6" xfId="0" applyNumberFormat="1" applyFont="1" applyFill="1" applyBorder="1" applyAlignment="1" applyProtection="1">
      <alignment horizontal="center" vertical="center" wrapText="1"/>
    </xf>
    <xf numFmtId="18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7" xfId="0" quotePrefix="1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188" fontId="1" fillId="2" borderId="6" xfId="0" applyNumberFormat="1" applyFont="1" applyFill="1" applyBorder="1" applyAlignment="1" applyProtection="1">
      <alignment horizontal="center" vertical="center" wrapText="1"/>
    </xf>
    <xf numFmtId="188" fontId="1" fillId="2" borderId="2" xfId="0" applyNumberFormat="1" applyFont="1" applyFill="1" applyBorder="1" applyAlignment="1" applyProtection="1">
      <alignment horizontal="center" vertical="center" wrapText="1"/>
    </xf>
    <xf numFmtId="188" fontId="1" fillId="2" borderId="4" xfId="0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180" fontId="9" fillId="0" borderId="0" xfId="1" applyNumberFormat="1" applyFont="1" applyFill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88" fontId="1" fillId="2" borderId="6" xfId="0" applyNumberFormat="1" applyFont="1" applyFill="1" applyBorder="1" applyAlignment="1" applyProtection="1">
      <alignment horizontal="right" vertical="center" wrapText="1"/>
    </xf>
    <xf numFmtId="188" fontId="1" fillId="2" borderId="2" xfId="0" applyNumberFormat="1" applyFont="1" applyFill="1" applyBorder="1" applyAlignment="1" applyProtection="1">
      <alignment horizontal="right" vertical="center" wrapText="1"/>
    </xf>
    <xf numFmtId="188" fontId="1" fillId="2" borderId="4" xfId="0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center" vertical="center"/>
    </xf>
    <xf numFmtId="181" fontId="3" fillId="0" borderId="2" xfId="0" applyNumberFormat="1" applyFont="1" applyFill="1" applyBorder="1" applyAlignment="1" applyProtection="1">
      <alignment horizontal="center" vertical="center"/>
    </xf>
    <xf numFmtId="181" fontId="3" fillId="0" borderId="2" xfId="0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4" applyNumberFormat="1" applyFont="1" applyFill="1" applyBorder="1" applyAlignment="1" applyProtection="1">
      <alignment horizontal="center" vertical="center" wrapText="1"/>
    </xf>
    <xf numFmtId="0" fontId="3" fillId="0" borderId="4" xfId="4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</cellXfs>
  <cellStyles count="5">
    <cellStyle name="百分比" xfId="1" builtinId="5"/>
    <cellStyle name="常规" xfId="0" builtinId="0"/>
    <cellStyle name="货币" xfId="2" builtinId="4"/>
    <cellStyle name="千位分隔" xfId="3" builtinId="3"/>
    <cellStyle name="千位分隔[0]" xfId="4" builtin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7"/>
  <sheetViews>
    <sheetView showGridLines="0" showZeros="0" topLeftCell="A7" workbookViewId="0">
      <selection activeCell="D15" sqref="D15"/>
    </sheetView>
  </sheetViews>
  <sheetFormatPr defaultColWidth="9.1640625" defaultRowHeight="11.25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45.83203125" customWidth="1"/>
    <col min="6" max="6" width="24.83203125" customWidth="1"/>
  </cols>
  <sheetData>
    <row r="1" spans="1:256" ht="21" customHeight="1">
      <c r="A1" s="153" t="s">
        <v>225</v>
      </c>
      <c r="B1" s="3"/>
      <c r="C1" s="3"/>
      <c r="D1" s="3"/>
      <c r="E1" s="3"/>
      <c r="F1" s="25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  <c r="IU1" s="63"/>
      <c r="IV1" s="63"/>
    </row>
    <row r="2" spans="1:256" ht="21" customHeight="1">
      <c r="A2" s="232" t="s">
        <v>226</v>
      </c>
      <c r="B2" s="232"/>
      <c r="C2" s="232"/>
      <c r="D2" s="232"/>
      <c r="E2" s="232"/>
      <c r="F2" s="232"/>
      <c r="G2" s="112"/>
      <c r="H2" s="112"/>
      <c r="I2" s="11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</row>
    <row r="3" spans="1:256" s="8" customFormat="1" ht="21" customHeight="1">
      <c r="A3" s="233" t="s">
        <v>0</v>
      </c>
      <c r="B3" s="233"/>
      <c r="C3" s="233"/>
      <c r="D3" s="140"/>
      <c r="E3" s="140"/>
      <c r="F3" s="65" t="s">
        <v>1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ht="21" customHeight="1">
      <c r="A4" s="57" t="s">
        <v>2</v>
      </c>
      <c r="B4" s="57"/>
      <c r="C4" s="57" t="s">
        <v>3</v>
      </c>
      <c r="D4" s="113"/>
      <c r="E4" s="113"/>
      <c r="F4" s="113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pans="1:256" ht="21" customHeight="1">
      <c r="A5" s="59" t="s">
        <v>4</v>
      </c>
      <c r="B5" s="60" t="s">
        <v>5</v>
      </c>
      <c r="C5" s="115" t="s">
        <v>4</v>
      </c>
      <c r="D5" s="60" t="s">
        <v>5</v>
      </c>
      <c r="E5" s="115" t="s">
        <v>4</v>
      </c>
      <c r="F5" s="60" t="s">
        <v>5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pans="1:256" s="8" customFormat="1" ht="21" customHeight="1">
      <c r="A6" s="116" t="s">
        <v>6</v>
      </c>
      <c r="B6" s="121">
        <f>B7+B8</f>
        <v>1786.59</v>
      </c>
      <c r="C6" s="142" t="s">
        <v>7</v>
      </c>
      <c r="D6" s="121"/>
      <c r="E6" s="142" t="s">
        <v>8</v>
      </c>
      <c r="F6" s="23">
        <f>F7+F8+F9+F10</f>
        <v>7303.06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8" customFormat="1" ht="21" customHeight="1">
      <c r="A7" s="116" t="s">
        <v>9</v>
      </c>
      <c r="B7" s="23">
        <v>1706.59</v>
      </c>
      <c r="C7" s="142" t="s">
        <v>10</v>
      </c>
      <c r="D7" s="121"/>
      <c r="E7" s="142" t="s">
        <v>11</v>
      </c>
      <c r="F7" s="119">
        <v>4135.2700000000004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pans="1:256" s="8" customFormat="1" ht="21" customHeight="1">
      <c r="A8" s="116" t="s">
        <v>12</v>
      </c>
      <c r="B8" s="120">
        <v>80</v>
      </c>
      <c r="C8" s="142" t="s">
        <v>13</v>
      </c>
      <c r="D8" s="121"/>
      <c r="E8" s="142" t="s">
        <v>14</v>
      </c>
      <c r="F8" s="121">
        <v>2987.37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pans="1:256" s="8" customFormat="1" ht="21" customHeight="1">
      <c r="A9" s="116" t="s">
        <v>15</v>
      </c>
      <c r="B9" s="119"/>
      <c r="C9" s="142" t="s">
        <v>16</v>
      </c>
      <c r="D9" s="121"/>
      <c r="E9" s="142" t="s">
        <v>17</v>
      </c>
      <c r="F9" s="121">
        <v>180.42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pans="1:256" s="8" customFormat="1" ht="21" customHeight="1">
      <c r="A10" s="116" t="s">
        <v>18</v>
      </c>
      <c r="B10" s="121"/>
      <c r="C10" s="142" t="s">
        <v>19</v>
      </c>
      <c r="D10" s="121">
        <v>7780.63</v>
      </c>
      <c r="E10" s="142" t="s">
        <v>20</v>
      </c>
      <c r="F10" s="121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pans="1:256" s="8" customFormat="1" ht="21" customHeight="1">
      <c r="A11" s="116" t="s">
        <v>21</v>
      </c>
      <c r="B11" s="121">
        <v>80</v>
      </c>
      <c r="C11" s="142" t="s">
        <v>22</v>
      </c>
      <c r="D11" s="121">
        <v>160.07</v>
      </c>
      <c r="E11" s="142" t="s">
        <v>23</v>
      </c>
      <c r="F11" s="121">
        <f>F12+F13+F14+F15+F16+F17</f>
        <v>800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pans="1:256" s="8" customFormat="1" ht="21" customHeight="1">
      <c r="A12" s="116" t="s">
        <v>24</v>
      </c>
      <c r="B12" s="121"/>
      <c r="C12" s="142" t="s">
        <v>25</v>
      </c>
      <c r="D12" s="121">
        <v>162.36000000000001</v>
      </c>
      <c r="E12" s="142" t="s">
        <v>17</v>
      </c>
      <c r="F12" s="121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pans="1:256" s="8" customFormat="1" ht="21" customHeight="1">
      <c r="A13" s="116" t="s">
        <v>26</v>
      </c>
      <c r="B13" s="23"/>
      <c r="C13" s="142" t="s">
        <v>27</v>
      </c>
      <c r="D13" s="121"/>
      <c r="E13" s="142" t="s">
        <v>28</v>
      </c>
      <c r="F13" s="121">
        <v>800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pans="1:256" s="8" customFormat="1" ht="21" customHeight="1">
      <c r="A14" s="116" t="s">
        <v>29</v>
      </c>
      <c r="B14" s="119"/>
      <c r="C14" s="142" t="s">
        <v>30</v>
      </c>
      <c r="D14" s="121"/>
      <c r="E14" s="142" t="s">
        <v>31</v>
      </c>
      <c r="F14" s="121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pans="1:256" s="8" customFormat="1" ht="21" customHeight="1">
      <c r="A15" s="116" t="s">
        <v>32</v>
      </c>
      <c r="B15" s="121">
        <v>6316.47</v>
      </c>
      <c r="C15" s="142" t="s">
        <v>33</v>
      </c>
      <c r="D15" s="121"/>
      <c r="E15" s="142" t="s">
        <v>34</v>
      </c>
      <c r="F15" s="121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pans="1:256" s="8" customFormat="1" ht="21" customHeight="1">
      <c r="A16" s="116" t="s">
        <v>35</v>
      </c>
      <c r="B16" s="23"/>
      <c r="C16" s="142" t="s">
        <v>36</v>
      </c>
      <c r="D16" s="121"/>
      <c r="E16" s="142" t="s">
        <v>37</v>
      </c>
      <c r="F16" s="121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pans="1:256" s="8" customFormat="1" ht="21" customHeight="1">
      <c r="A17" s="116"/>
      <c r="B17" s="119"/>
      <c r="C17" s="143" t="s">
        <v>38</v>
      </c>
      <c r="D17" s="121"/>
      <c r="E17" s="142" t="s">
        <v>39</v>
      </c>
      <c r="F17" s="2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pans="1:256" s="8" customFormat="1" ht="21" customHeight="1">
      <c r="A18" s="116"/>
      <c r="B18" s="121"/>
      <c r="C18" s="143" t="s">
        <v>40</v>
      </c>
      <c r="D18" s="121"/>
      <c r="E18" s="144"/>
      <c r="F18" s="120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pans="1:256" s="8" customFormat="1" ht="21" customHeight="1">
      <c r="A19" s="116"/>
      <c r="B19" s="121"/>
      <c r="C19" s="143" t="s">
        <v>41</v>
      </c>
      <c r="D19" s="121"/>
      <c r="E19" s="144"/>
      <c r="F19" s="23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  <row r="20" spans="1:256" s="8" customFormat="1" ht="21" customHeight="1">
      <c r="A20" s="123"/>
      <c r="B20" s="23"/>
      <c r="C20" s="143" t="s">
        <v>42</v>
      </c>
      <c r="D20" s="121"/>
      <c r="E20" s="144"/>
      <c r="F20" s="23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</row>
    <row r="21" spans="1:256" s="8" customFormat="1" ht="21" customHeight="1">
      <c r="A21" s="123"/>
      <c r="B21" s="23"/>
      <c r="C21" s="143" t="s">
        <v>43</v>
      </c>
      <c r="D21" s="121"/>
      <c r="E21" s="142"/>
      <c r="F21" s="121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</row>
    <row r="22" spans="1:256" s="8" customFormat="1" ht="21" customHeight="1">
      <c r="A22" s="123"/>
      <c r="B22" s="23"/>
      <c r="C22" s="143" t="s">
        <v>44</v>
      </c>
      <c r="D22" s="121"/>
      <c r="E22" s="142"/>
      <c r="F22" s="121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</row>
    <row r="23" spans="1:256" s="8" customFormat="1" ht="21" customHeight="1">
      <c r="A23" s="123"/>
      <c r="B23" s="23"/>
      <c r="C23" s="145" t="s">
        <v>45</v>
      </c>
      <c r="D23" s="23"/>
      <c r="E23" s="146"/>
      <c r="F23" s="23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</row>
    <row r="24" spans="1:256" s="8" customFormat="1" ht="21" customHeight="1">
      <c r="A24" s="123"/>
      <c r="B24" s="23"/>
      <c r="C24" s="145" t="s">
        <v>46</v>
      </c>
      <c r="D24" s="23"/>
      <c r="E24" s="146"/>
      <c r="F24" s="23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</row>
    <row r="25" spans="1:256" s="8" customFormat="1" ht="21" customHeight="1">
      <c r="A25" s="123"/>
      <c r="B25" s="23"/>
      <c r="C25" s="145" t="s">
        <v>47</v>
      </c>
      <c r="D25" s="23"/>
      <c r="E25" s="146"/>
      <c r="F25" s="23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</row>
    <row r="26" spans="1:256" s="8" customFormat="1" ht="21" customHeight="1">
      <c r="A26" s="123"/>
      <c r="B26" s="23"/>
      <c r="C26" s="145" t="s">
        <v>48</v>
      </c>
      <c r="D26" s="23"/>
      <c r="E26" s="146"/>
      <c r="F26" s="23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</row>
    <row r="27" spans="1:256" ht="21" customHeight="1">
      <c r="A27" s="147"/>
      <c r="B27" s="148"/>
      <c r="C27" s="149"/>
      <c r="D27" s="148"/>
      <c r="E27" s="150"/>
      <c r="F27" s="148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</row>
    <row r="28" spans="1:256" s="8" customFormat="1" ht="21" customHeight="1">
      <c r="A28" s="115" t="s">
        <v>49</v>
      </c>
      <c r="B28" s="23">
        <f>B6+B13+B14+B15+B16</f>
        <v>8103.06</v>
      </c>
      <c r="C28" s="151" t="s">
        <v>50</v>
      </c>
      <c r="D28" s="23">
        <f>SUM(D6:D26)</f>
        <v>8103.0599999999995</v>
      </c>
      <c r="E28" s="151" t="s">
        <v>50</v>
      </c>
      <c r="F28" s="23">
        <f>F6+F11</f>
        <v>8103.06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</row>
    <row r="29" spans="1:256" ht="21" customHeight="1">
      <c r="A29" s="147" t="s">
        <v>51</v>
      </c>
      <c r="B29" s="148"/>
      <c r="C29" s="150"/>
      <c r="D29" s="148"/>
      <c r="E29" s="150"/>
      <c r="F29" s="148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</row>
    <row r="30" spans="1:256" ht="21" customHeight="1">
      <c r="A30" s="147"/>
      <c r="B30" s="148"/>
      <c r="C30" s="150"/>
      <c r="D30" s="148"/>
      <c r="E30" s="152"/>
      <c r="F30" s="15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</row>
    <row r="31" spans="1:256" s="8" customFormat="1" ht="21" customHeight="1">
      <c r="A31" s="115" t="s">
        <v>52</v>
      </c>
      <c r="B31" s="23">
        <f>B28</f>
        <v>8103.06</v>
      </c>
      <c r="C31" s="151" t="s">
        <v>53</v>
      </c>
      <c r="D31" s="23">
        <f>D28</f>
        <v>8103.0599999999995</v>
      </c>
      <c r="E31" s="151" t="s">
        <v>53</v>
      </c>
      <c r="F31" s="23">
        <f>F28</f>
        <v>8103.06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</row>
    <row r="32" spans="1:256" ht="18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</row>
    <row r="33" spans="1:256" ht="11.2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</row>
    <row r="34" spans="1:256" ht="11.2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  <c r="IU34" s="63"/>
      <c r="IV34" s="63"/>
    </row>
    <row r="35" spans="1:256" ht="11.25" customHeight="1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  <c r="IS35" s="63"/>
      <c r="IT35" s="63"/>
      <c r="IU35" s="63"/>
      <c r="IV35" s="63"/>
    </row>
    <row r="36" spans="1:256" ht="11.25" customHeight="1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  <c r="IU36" s="63"/>
      <c r="IV36" s="63"/>
    </row>
    <row r="37" spans="1:256" ht="11.25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</row>
  </sheetData>
  <sheetProtection formatCells="0" formatColumns="0" formatRows="0"/>
  <mergeCells count="2">
    <mergeCell ref="A2:F2"/>
    <mergeCell ref="A3:C3"/>
  </mergeCells>
  <phoneticPr fontId="7" type="noConversion"/>
  <printOptions horizontalCentered="1"/>
  <pageMargins left="0.2" right="0.2" top="0.79" bottom="0.59" header="0" footer="0"/>
  <pageSetup paperSize="9" scale="75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3"/>
  <sheetViews>
    <sheetView showGridLines="0" showZeros="0" topLeftCell="D1" workbookViewId="0">
      <selection activeCell="J33" sqref="J33"/>
    </sheetView>
  </sheetViews>
  <sheetFormatPr defaultColWidth="9.1640625" defaultRowHeight="11.25"/>
  <cols>
    <col min="1" max="3" width="4.5" customWidth="1"/>
    <col min="4" max="4" width="9.33203125" customWidth="1"/>
    <col min="5" max="5" width="22.6640625" customWidth="1"/>
    <col min="6" max="6" width="35.6640625" customWidth="1"/>
    <col min="7" max="10" width="9.83203125" customWidth="1"/>
    <col min="11" max="11" width="9.1640625" customWidth="1"/>
    <col min="12" max="15" width="9.83203125" customWidth="1"/>
    <col min="16" max="16" width="17" customWidth="1"/>
    <col min="17" max="17" width="9.1640625" customWidth="1"/>
    <col min="18" max="18" width="12.6640625" customWidth="1"/>
    <col min="19" max="19" width="13.33203125" customWidth="1"/>
    <col min="20" max="20" width="9.1640625" customWidth="1"/>
    <col min="21" max="22" width="9.83203125" customWidth="1"/>
    <col min="23" max="23" width="9.1640625" customWidth="1"/>
    <col min="24" max="24" width="9.83203125" customWidth="1"/>
    <col min="25" max="25" width="9.33203125" customWidth="1"/>
  </cols>
  <sheetData>
    <row r="1" spans="1:25" ht="22.5" customHeight="1">
      <c r="A1" s="3"/>
      <c r="B1" s="83"/>
      <c r="C1" s="83"/>
      <c r="D1" s="84"/>
      <c r="E1" s="84"/>
      <c r="F1" s="27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49"/>
      <c r="W1" s="49"/>
      <c r="X1" s="49"/>
      <c r="Y1" s="27"/>
    </row>
    <row r="2" spans="1:25" ht="22.5" customHeight="1">
      <c r="A2" s="264" t="s">
        <v>235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110"/>
    </row>
    <row r="3" spans="1:25" ht="22.5" customHeight="1">
      <c r="A3" s="86"/>
      <c r="B3" s="68"/>
      <c r="C3" s="68"/>
      <c r="D3" s="32"/>
      <c r="E3" s="32"/>
      <c r="F3" s="33"/>
      <c r="G3" s="87"/>
      <c r="H3" s="85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109"/>
      <c r="W3" s="109"/>
      <c r="X3" s="109" t="s">
        <v>54</v>
      </c>
      <c r="Y3" s="27"/>
    </row>
    <row r="4" spans="1:25" ht="22.5" customHeight="1">
      <c r="A4" s="265" t="s">
        <v>84</v>
      </c>
      <c r="B4" s="265"/>
      <c r="C4" s="265"/>
      <c r="D4" s="265" t="s">
        <v>62</v>
      </c>
      <c r="E4" s="265" t="s">
        <v>63</v>
      </c>
      <c r="F4" s="263" t="s">
        <v>70</v>
      </c>
      <c r="G4" s="268" t="s">
        <v>71</v>
      </c>
      <c r="H4" s="266" t="s">
        <v>85</v>
      </c>
      <c r="I4" s="266"/>
      <c r="J4" s="266"/>
      <c r="K4" s="266"/>
      <c r="L4" s="267"/>
      <c r="M4" s="265" t="s">
        <v>86</v>
      </c>
      <c r="N4" s="265"/>
      <c r="O4" s="265"/>
      <c r="P4" s="265"/>
      <c r="Q4" s="265"/>
      <c r="R4" s="265"/>
      <c r="S4" s="265"/>
      <c r="T4" s="265"/>
      <c r="U4" s="265"/>
      <c r="V4" s="276" t="s">
        <v>87</v>
      </c>
      <c r="W4" s="276" t="s">
        <v>88</v>
      </c>
      <c r="X4" s="263" t="s">
        <v>89</v>
      </c>
      <c r="Y4" s="111"/>
    </row>
    <row r="5" spans="1:25" ht="22.5" customHeight="1">
      <c r="A5" s="104" t="s">
        <v>67</v>
      </c>
      <c r="B5" s="104" t="s">
        <v>68</v>
      </c>
      <c r="C5" s="104" t="s">
        <v>69</v>
      </c>
      <c r="D5" s="265"/>
      <c r="E5" s="265"/>
      <c r="F5" s="263"/>
      <c r="G5" s="263"/>
      <c r="H5" s="106" t="s">
        <v>74</v>
      </c>
      <c r="I5" s="106" t="s">
        <v>90</v>
      </c>
      <c r="J5" s="106" t="s">
        <v>91</v>
      </c>
      <c r="K5" s="106" t="s">
        <v>92</v>
      </c>
      <c r="L5" s="106" t="s">
        <v>93</v>
      </c>
      <c r="M5" s="105" t="s">
        <v>74</v>
      </c>
      <c r="N5" s="107" t="s">
        <v>94</v>
      </c>
      <c r="O5" s="107" t="s">
        <v>95</v>
      </c>
      <c r="P5" s="107" t="s">
        <v>96</v>
      </c>
      <c r="Q5" s="107" t="s">
        <v>97</v>
      </c>
      <c r="R5" s="107" t="s">
        <v>98</v>
      </c>
      <c r="S5" s="107" t="s">
        <v>99</v>
      </c>
      <c r="T5" s="107" t="s">
        <v>100</v>
      </c>
      <c r="U5" s="107" t="s">
        <v>101</v>
      </c>
      <c r="V5" s="276"/>
      <c r="W5" s="276"/>
      <c r="X5" s="263"/>
      <c r="Y5" s="111"/>
    </row>
    <row r="6" spans="1:25" ht="22.5" customHeight="1">
      <c r="A6" s="88" t="s">
        <v>102</v>
      </c>
      <c r="B6" s="88" t="s">
        <v>102</v>
      </c>
      <c r="C6" s="88" t="s">
        <v>102</v>
      </c>
      <c r="D6" s="88" t="s">
        <v>102</v>
      </c>
      <c r="E6" s="88" t="s">
        <v>102</v>
      </c>
      <c r="F6" s="88" t="s">
        <v>102</v>
      </c>
      <c r="G6" s="41" t="s">
        <v>103</v>
      </c>
      <c r="H6" s="41" t="s">
        <v>104</v>
      </c>
      <c r="I6" s="41" t="s">
        <v>105</v>
      </c>
      <c r="J6" s="41" t="s">
        <v>106</v>
      </c>
      <c r="K6" s="41" t="s">
        <v>107</v>
      </c>
      <c r="L6" s="41" t="s">
        <v>108</v>
      </c>
      <c r="M6" s="41" t="s">
        <v>109</v>
      </c>
      <c r="N6" s="108" t="s">
        <v>110</v>
      </c>
      <c r="O6" s="108" t="s">
        <v>111</v>
      </c>
      <c r="P6" s="108" t="s">
        <v>112</v>
      </c>
      <c r="Q6" s="108" t="s">
        <v>113</v>
      </c>
      <c r="R6" s="108" t="s">
        <v>114</v>
      </c>
      <c r="S6" s="108" t="s">
        <v>115</v>
      </c>
      <c r="T6" s="108" t="s">
        <v>116</v>
      </c>
      <c r="U6" s="41" t="s">
        <v>117</v>
      </c>
      <c r="V6" s="40" t="s">
        <v>118</v>
      </c>
      <c r="W6" s="41" t="s">
        <v>119</v>
      </c>
      <c r="X6" s="40" t="s">
        <v>120</v>
      </c>
      <c r="Y6" s="50"/>
    </row>
    <row r="7" spans="1:25" s="8" customFormat="1" ht="20.100000000000001" customHeight="1">
      <c r="A7" s="189"/>
      <c r="B7" s="189"/>
      <c r="C7" s="189"/>
      <c r="D7" s="42"/>
      <c r="E7" s="42"/>
      <c r="F7" s="190"/>
      <c r="G7" s="192">
        <f>H7+M7+V7+W7+X7</f>
        <v>607.82000000000005</v>
      </c>
      <c r="H7" s="43">
        <f>I7+J7+K7+L7</f>
        <v>558.23</v>
      </c>
      <c r="I7" s="43">
        <f t="shared" ref="I7:X7" si="0">I8+I9+I10+I11+I12</f>
        <v>489.04</v>
      </c>
      <c r="J7" s="43">
        <f t="shared" si="0"/>
        <v>31.61</v>
      </c>
      <c r="K7" s="43">
        <f t="shared" si="0"/>
        <v>0</v>
      </c>
      <c r="L7" s="43">
        <f t="shared" si="0"/>
        <v>37.58</v>
      </c>
      <c r="M7" s="43">
        <f>N7+O7+P7+Q7+R7+S7+T7+U7</f>
        <v>36.119999999999997</v>
      </c>
      <c r="N7" s="43">
        <f t="shared" si="0"/>
        <v>0</v>
      </c>
      <c r="O7" s="43">
        <f t="shared" si="0"/>
        <v>0</v>
      </c>
      <c r="P7" s="43">
        <f t="shared" si="0"/>
        <v>17.13</v>
      </c>
      <c r="Q7" s="43">
        <f t="shared" si="0"/>
        <v>0</v>
      </c>
      <c r="R7" s="43">
        <f>R8+R9+R10+R11+R12</f>
        <v>7.06</v>
      </c>
      <c r="S7" s="43">
        <f t="shared" si="0"/>
        <v>4.41</v>
      </c>
      <c r="T7" s="43">
        <f t="shared" si="0"/>
        <v>6.95</v>
      </c>
      <c r="U7" s="43">
        <f t="shared" si="0"/>
        <v>0.56999999999999995</v>
      </c>
      <c r="V7" s="43">
        <f t="shared" si="0"/>
        <v>0</v>
      </c>
      <c r="W7" s="43">
        <f t="shared" si="0"/>
        <v>13.47</v>
      </c>
      <c r="X7" s="43">
        <f t="shared" si="0"/>
        <v>0</v>
      </c>
      <c r="Y7" s="111"/>
    </row>
    <row r="8" spans="1:25" ht="20.100000000000001" customHeight="1">
      <c r="A8" s="187">
        <v>207</v>
      </c>
      <c r="B8" s="187" t="s">
        <v>295</v>
      </c>
      <c r="C8" s="187" t="s">
        <v>296</v>
      </c>
      <c r="D8" s="185">
        <v>11001</v>
      </c>
      <c r="E8" s="185" t="s">
        <v>306</v>
      </c>
      <c r="F8" s="185" t="s">
        <v>279</v>
      </c>
      <c r="G8" s="185">
        <f>H8+M8+V8+W8+X8</f>
        <v>571.70000000000005</v>
      </c>
      <c r="H8" s="185">
        <f>I8+J8+K8+L8</f>
        <v>558.23</v>
      </c>
      <c r="I8" s="185">
        <v>489.04</v>
      </c>
      <c r="J8" s="185">
        <v>31.61</v>
      </c>
      <c r="K8" s="185"/>
      <c r="L8" s="185">
        <v>37.58</v>
      </c>
      <c r="M8" s="185"/>
      <c r="N8" s="185"/>
      <c r="O8" s="185"/>
      <c r="P8" s="185"/>
      <c r="Q8" s="185"/>
      <c r="R8" s="191"/>
      <c r="S8" s="191"/>
      <c r="T8" s="191"/>
      <c r="U8" s="185">
        <v>0.56999999999999995</v>
      </c>
      <c r="V8" s="185"/>
      <c r="W8" s="185">
        <v>13.47</v>
      </c>
      <c r="X8" s="185"/>
      <c r="Y8" s="33"/>
    </row>
    <row r="9" spans="1:25" ht="20.100000000000001" customHeight="1">
      <c r="A9" s="187" t="s">
        <v>299</v>
      </c>
      <c r="B9" s="187" t="s">
        <v>300</v>
      </c>
      <c r="C9" s="187" t="s">
        <v>300</v>
      </c>
      <c r="D9" s="185">
        <v>11001</v>
      </c>
      <c r="E9" s="185" t="s">
        <v>306</v>
      </c>
      <c r="F9" s="185" t="s">
        <v>307</v>
      </c>
      <c r="G9" s="185"/>
      <c r="H9" s="185"/>
      <c r="I9" s="185"/>
      <c r="J9" s="185"/>
      <c r="K9" s="185"/>
      <c r="L9" s="185"/>
      <c r="M9" s="185"/>
      <c r="N9" s="185"/>
      <c r="O9" s="185"/>
      <c r="P9" s="185">
        <v>17.13</v>
      </c>
      <c r="Q9" s="185"/>
      <c r="R9" s="185"/>
      <c r="S9" s="185"/>
      <c r="T9" s="185"/>
      <c r="U9" s="185"/>
      <c r="V9" s="185"/>
      <c r="W9" s="185"/>
      <c r="X9" s="185"/>
      <c r="Y9" s="33"/>
    </row>
    <row r="10" spans="1:25" ht="20.100000000000001" customHeight="1">
      <c r="A10" s="187" t="s">
        <v>301</v>
      </c>
      <c r="B10" s="187" t="s">
        <v>302</v>
      </c>
      <c r="C10" s="187" t="s">
        <v>303</v>
      </c>
      <c r="D10" s="185">
        <v>11001</v>
      </c>
      <c r="E10" s="185" t="s">
        <v>306</v>
      </c>
      <c r="F10" s="185" t="s">
        <v>308</v>
      </c>
      <c r="G10" s="185"/>
      <c r="H10" s="186"/>
      <c r="I10" s="185"/>
      <c r="J10" s="186"/>
      <c r="K10" s="186"/>
      <c r="L10" s="186"/>
      <c r="M10" s="186"/>
      <c r="N10" s="185"/>
      <c r="O10" s="185"/>
      <c r="P10" s="185"/>
      <c r="Q10" s="185"/>
      <c r="R10" s="185">
        <v>7.06</v>
      </c>
      <c r="S10" s="185"/>
      <c r="T10" s="185"/>
      <c r="U10" s="185"/>
      <c r="V10" s="185"/>
      <c r="W10" s="185"/>
      <c r="X10" s="185"/>
      <c r="Y10" s="33"/>
    </row>
    <row r="11" spans="1:25" ht="20.100000000000001" customHeight="1">
      <c r="A11" s="187" t="s">
        <v>301</v>
      </c>
      <c r="B11" s="188" t="s">
        <v>302</v>
      </c>
      <c r="C11" s="188" t="s">
        <v>304</v>
      </c>
      <c r="D11" s="185">
        <v>11001</v>
      </c>
      <c r="E11" s="185" t="s">
        <v>306</v>
      </c>
      <c r="F11" s="185" t="s">
        <v>284</v>
      </c>
      <c r="G11" s="185"/>
      <c r="H11" s="186"/>
      <c r="I11" s="185"/>
      <c r="J11" s="186"/>
      <c r="K11" s="186"/>
      <c r="L11" s="186"/>
      <c r="M11" s="186"/>
      <c r="N11" s="186"/>
      <c r="O11" s="185"/>
      <c r="P11" s="185"/>
      <c r="Q11" s="185"/>
      <c r="R11" s="185"/>
      <c r="S11" s="185">
        <v>4.41</v>
      </c>
      <c r="T11" s="185"/>
      <c r="U11" s="186"/>
      <c r="V11" s="185"/>
      <c r="W11" s="185"/>
      <c r="X11" s="185"/>
      <c r="Y11" s="33"/>
    </row>
    <row r="12" spans="1:25" ht="20.100000000000001" customHeight="1">
      <c r="A12" s="187" t="s">
        <v>301</v>
      </c>
      <c r="B12" s="188" t="s">
        <v>302</v>
      </c>
      <c r="C12" s="188" t="s">
        <v>305</v>
      </c>
      <c r="D12" s="185">
        <v>11001</v>
      </c>
      <c r="E12" s="185" t="s">
        <v>306</v>
      </c>
      <c r="F12" s="185" t="s">
        <v>309</v>
      </c>
      <c r="G12" s="185"/>
      <c r="H12" s="186"/>
      <c r="I12" s="185"/>
      <c r="J12" s="186"/>
      <c r="K12" s="186"/>
      <c r="L12" s="186"/>
      <c r="M12" s="186"/>
      <c r="N12" s="186"/>
      <c r="O12" s="185"/>
      <c r="P12" s="185"/>
      <c r="Q12" s="185"/>
      <c r="R12" s="185"/>
      <c r="S12" s="185"/>
      <c r="T12" s="185">
        <v>6.95</v>
      </c>
      <c r="U12" s="186"/>
      <c r="V12" s="185"/>
      <c r="W12" s="185"/>
      <c r="X12" s="185"/>
      <c r="Y12" s="33"/>
    </row>
    <row r="13" spans="1:25" ht="20.100000000000001" customHeight="1">
      <c r="A13" s="187"/>
      <c r="B13" s="188"/>
      <c r="C13" s="188"/>
      <c r="D13" s="185"/>
      <c r="E13" s="185"/>
      <c r="F13" s="185"/>
      <c r="G13" s="185"/>
      <c r="H13" s="186"/>
      <c r="I13" s="185"/>
      <c r="J13" s="186"/>
      <c r="K13" s="186"/>
      <c r="L13" s="186"/>
      <c r="M13" s="186"/>
      <c r="N13" s="186"/>
      <c r="O13" s="185"/>
      <c r="P13" s="185"/>
      <c r="Q13" s="185"/>
      <c r="R13" s="185"/>
      <c r="S13" s="185"/>
      <c r="T13" s="185"/>
      <c r="U13" s="186"/>
      <c r="V13" s="185"/>
      <c r="W13" s="185"/>
      <c r="X13" s="185"/>
      <c r="Y13" s="33"/>
    </row>
  </sheetData>
  <mergeCells count="11">
    <mergeCell ref="V4:V5"/>
    <mergeCell ref="W4:W5"/>
    <mergeCell ref="X4:X5"/>
    <mergeCell ref="A2:X2"/>
    <mergeCell ref="A4:C4"/>
    <mergeCell ref="H4:L4"/>
    <mergeCell ref="M4:U4"/>
    <mergeCell ref="D4:D5"/>
    <mergeCell ref="E4:E5"/>
    <mergeCell ref="F4:F5"/>
    <mergeCell ref="G4:G5"/>
  </mergeCells>
  <phoneticPr fontId="7" type="noConversion"/>
  <printOptions horizontalCentered="1"/>
  <pageMargins left="0.39370078740157483" right="0.23622047244094491" top="0.59055118110236227" bottom="0.70866141732283472" header="0.51181102362204722" footer="0.51181102362204722"/>
  <pageSetup paperSize="9" scale="65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9"/>
  <sheetViews>
    <sheetView showGridLines="0" showZeros="0" workbookViewId="0">
      <selection activeCell="AF10" sqref="AF10"/>
    </sheetView>
  </sheetViews>
  <sheetFormatPr defaultColWidth="9.1640625" defaultRowHeight="11.25"/>
  <cols>
    <col min="1" max="3" width="4.83203125" customWidth="1"/>
    <col min="4" max="4" width="10" customWidth="1"/>
    <col min="5" max="6" width="23.6640625" customWidth="1"/>
    <col min="7" max="7" width="12.33203125" customWidth="1"/>
    <col min="8" max="9" width="10.83203125" customWidth="1"/>
    <col min="10" max="11" width="9.1640625" customWidth="1"/>
    <col min="12" max="15" width="10.83203125" customWidth="1"/>
    <col min="16" max="16" width="9.1640625" customWidth="1"/>
    <col min="17" max="21" width="10.83203125" customWidth="1"/>
    <col min="22" max="28" width="9.1640625" customWidth="1"/>
    <col min="29" max="30" width="10.83203125" customWidth="1"/>
    <col min="31" max="32" width="9.1640625" customWidth="1"/>
    <col min="33" max="33" width="10.83203125" customWidth="1"/>
  </cols>
  <sheetData>
    <row r="1" spans="1:45" ht="20.100000000000001" customHeight="1">
      <c r="A1" s="3"/>
      <c r="B1" s="83"/>
      <c r="C1" s="83"/>
      <c r="D1" s="84"/>
      <c r="E1" s="27"/>
      <c r="F1" s="27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78"/>
      <c r="V1" s="78"/>
      <c r="W1" s="78"/>
      <c r="X1" s="78"/>
      <c r="Y1" s="78"/>
      <c r="Z1" s="78"/>
      <c r="AA1" s="78"/>
      <c r="AB1" s="78"/>
      <c r="AC1" s="91"/>
      <c r="AD1" s="91"/>
      <c r="AE1" s="91"/>
      <c r="AF1" s="91"/>
      <c r="AG1" s="91"/>
      <c r="AH1" s="33"/>
    </row>
    <row r="2" spans="1:45" ht="20.100000000000001" customHeight="1">
      <c r="A2" s="264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</row>
    <row r="3" spans="1:45" ht="20.100000000000001" customHeight="1">
      <c r="A3" s="86" t="s">
        <v>121</v>
      </c>
      <c r="B3" s="68"/>
      <c r="C3" s="68"/>
      <c r="D3" s="32"/>
      <c r="E3" s="33"/>
      <c r="F3" s="33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AA3" s="87"/>
      <c r="AB3" s="87"/>
      <c r="AC3" s="92"/>
      <c r="AD3" s="92"/>
      <c r="AE3" s="91"/>
      <c r="AF3" s="91"/>
      <c r="AH3" s="33"/>
      <c r="AR3" s="27" t="s">
        <v>54</v>
      </c>
    </row>
    <row r="4" spans="1:45" ht="20.100000000000001" customHeight="1">
      <c r="A4" s="266" t="s">
        <v>70</v>
      </c>
      <c r="B4" s="266"/>
      <c r="C4" s="266"/>
      <c r="D4" s="269" t="s">
        <v>62</v>
      </c>
      <c r="E4" s="269" t="s">
        <v>63</v>
      </c>
      <c r="F4" s="269" t="s">
        <v>70</v>
      </c>
      <c r="G4" s="269" t="s">
        <v>122</v>
      </c>
      <c r="H4" s="269" t="s">
        <v>123</v>
      </c>
      <c r="I4" s="269" t="s">
        <v>124</v>
      </c>
      <c r="J4" s="269" t="s">
        <v>125</v>
      </c>
      <c r="K4" s="269" t="s">
        <v>126</v>
      </c>
      <c r="L4" s="269" t="s">
        <v>127</v>
      </c>
      <c r="M4" s="269" t="s">
        <v>128</v>
      </c>
      <c r="N4" s="269" t="s">
        <v>129</v>
      </c>
      <c r="O4" s="269" t="s">
        <v>130</v>
      </c>
      <c r="P4" s="269" t="s">
        <v>131</v>
      </c>
      <c r="Q4" s="269" t="s">
        <v>132</v>
      </c>
      <c r="R4" s="269" t="s">
        <v>133</v>
      </c>
      <c r="S4" s="269" t="s">
        <v>134</v>
      </c>
      <c r="T4" s="269" t="s">
        <v>135</v>
      </c>
      <c r="U4" s="269" t="s">
        <v>136</v>
      </c>
      <c r="V4" s="269" t="s">
        <v>137</v>
      </c>
      <c r="W4" s="269" t="s">
        <v>138</v>
      </c>
      <c r="X4" s="269" t="s">
        <v>139</v>
      </c>
      <c r="Y4" s="269" t="s">
        <v>140</v>
      </c>
      <c r="Z4" s="269" t="s">
        <v>141</v>
      </c>
      <c r="AA4" s="269" t="s">
        <v>142</v>
      </c>
      <c r="AB4" s="269" t="s">
        <v>143</v>
      </c>
      <c r="AC4" s="269" t="s">
        <v>144</v>
      </c>
      <c r="AD4" s="269" t="s">
        <v>145</v>
      </c>
      <c r="AE4" s="269" t="s">
        <v>146</v>
      </c>
      <c r="AF4" s="269" t="s">
        <v>183</v>
      </c>
      <c r="AG4" s="269" t="s">
        <v>148</v>
      </c>
      <c r="AH4" s="269" t="s">
        <v>149</v>
      </c>
      <c r="AI4" s="269" t="s">
        <v>150</v>
      </c>
      <c r="AJ4" s="269" t="s">
        <v>151</v>
      </c>
      <c r="AK4" s="269" t="s">
        <v>152</v>
      </c>
      <c r="AL4" s="269" t="s">
        <v>153</v>
      </c>
      <c r="AM4" s="269" t="s">
        <v>154</v>
      </c>
      <c r="AN4" s="269" t="s">
        <v>155</v>
      </c>
      <c r="AO4" s="269" t="s">
        <v>156</v>
      </c>
      <c r="AP4" s="269" t="s">
        <v>157</v>
      </c>
      <c r="AQ4" s="269" t="s">
        <v>82</v>
      </c>
      <c r="AR4" s="271" t="s">
        <v>158</v>
      </c>
    </row>
    <row r="5" spans="1:45" ht="20.100000000000001" customHeight="1">
      <c r="A5" s="266"/>
      <c r="B5" s="266"/>
      <c r="C5" s="266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71"/>
    </row>
    <row r="6" spans="1:45" ht="20.100000000000001" customHeight="1">
      <c r="A6" s="70" t="s">
        <v>67</v>
      </c>
      <c r="B6" s="70" t="s">
        <v>68</v>
      </c>
      <c r="C6" s="70" t="s">
        <v>69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71"/>
    </row>
    <row r="7" spans="1:45" ht="20.100000000000001" customHeight="1">
      <c r="A7" s="88" t="s">
        <v>102</v>
      </c>
      <c r="B7" s="88" t="s">
        <v>102</v>
      </c>
      <c r="C7" s="88" t="s">
        <v>102</v>
      </c>
      <c r="D7" s="88" t="s">
        <v>102</v>
      </c>
      <c r="E7" s="88" t="s">
        <v>102</v>
      </c>
      <c r="F7" s="88" t="s">
        <v>102</v>
      </c>
      <c r="G7" s="88" t="s">
        <v>103</v>
      </c>
      <c r="H7" s="88" t="s">
        <v>104</v>
      </c>
      <c r="I7" s="88" t="s">
        <v>105</v>
      </c>
      <c r="J7" s="88" t="s">
        <v>106</v>
      </c>
      <c r="K7" s="88" t="s">
        <v>107</v>
      </c>
      <c r="L7" s="88" t="s">
        <v>108</v>
      </c>
      <c r="M7" s="41" t="s">
        <v>109</v>
      </c>
      <c r="N7" s="41" t="s">
        <v>110</v>
      </c>
      <c r="O7" s="41" t="s">
        <v>111</v>
      </c>
      <c r="P7" s="41" t="s">
        <v>112</v>
      </c>
      <c r="Q7" s="41" t="s">
        <v>113</v>
      </c>
      <c r="R7" s="41" t="s">
        <v>114</v>
      </c>
      <c r="S7" s="41" t="s">
        <v>115</v>
      </c>
      <c r="T7" s="41" t="s">
        <v>116</v>
      </c>
      <c r="U7" s="41" t="s">
        <v>117</v>
      </c>
      <c r="V7" s="41" t="s">
        <v>118</v>
      </c>
      <c r="W7" s="41" t="s">
        <v>119</v>
      </c>
      <c r="X7" s="41" t="s">
        <v>120</v>
      </c>
      <c r="Y7" s="41" t="s">
        <v>159</v>
      </c>
      <c r="Z7" s="41" t="s">
        <v>160</v>
      </c>
      <c r="AA7" s="41" t="s">
        <v>161</v>
      </c>
      <c r="AB7" s="41" t="s">
        <v>162</v>
      </c>
      <c r="AC7" s="41" t="s">
        <v>163</v>
      </c>
      <c r="AD7" s="41" t="s">
        <v>164</v>
      </c>
      <c r="AE7" s="41" t="s">
        <v>165</v>
      </c>
      <c r="AF7" s="40" t="s">
        <v>184</v>
      </c>
      <c r="AG7" s="93">
        <v>27</v>
      </c>
      <c r="AH7" s="94">
        <v>28</v>
      </c>
      <c r="AI7" s="41" t="s">
        <v>185</v>
      </c>
      <c r="AJ7" s="41" t="s">
        <v>186</v>
      </c>
      <c r="AK7" s="41" t="s">
        <v>187</v>
      </c>
      <c r="AL7" s="41" t="s">
        <v>188</v>
      </c>
      <c r="AM7" s="41" t="s">
        <v>189</v>
      </c>
      <c r="AN7" s="95">
        <v>34</v>
      </c>
      <c r="AO7" s="102">
        <v>35</v>
      </c>
      <c r="AP7" s="41" t="s">
        <v>190</v>
      </c>
      <c r="AQ7" s="40" t="s">
        <v>191</v>
      </c>
      <c r="AR7" s="41" t="s">
        <v>192</v>
      </c>
      <c r="AS7" s="10"/>
    </row>
    <row r="8" spans="1:45" s="184" customFormat="1" ht="20.100000000000001" customHeight="1">
      <c r="A8" s="180"/>
      <c r="B8" s="180"/>
      <c r="C8" s="180"/>
      <c r="D8" s="180"/>
      <c r="E8" s="180"/>
      <c r="F8" s="180" t="s">
        <v>297</v>
      </c>
      <c r="G8" s="181">
        <f>G9</f>
        <v>301.93</v>
      </c>
      <c r="H8" s="181">
        <f t="shared" ref="H8:AQ8" si="0">H9</f>
        <v>0</v>
      </c>
      <c r="I8" s="181">
        <f t="shared" si="0"/>
        <v>0</v>
      </c>
      <c r="J8" s="181">
        <f t="shared" si="0"/>
        <v>0</v>
      </c>
      <c r="K8" s="181">
        <f t="shared" si="0"/>
        <v>0</v>
      </c>
      <c r="L8" s="181">
        <f t="shared" si="0"/>
        <v>5</v>
      </c>
      <c r="M8" s="181">
        <f t="shared" si="0"/>
        <v>80</v>
      </c>
      <c r="N8" s="181">
        <f t="shared" si="0"/>
        <v>30</v>
      </c>
      <c r="O8" s="181">
        <f t="shared" si="0"/>
        <v>0</v>
      </c>
      <c r="P8" s="181">
        <f t="shared" si="0"/>
        <v>0</v>
      </c>
      <c r="Q8" s="181">
        <f t="shared" si="0"/>
        <v>0</v>
      </c>
      <c r="R8" s="181">
        <f t="shared" si="0"/>
        <v>0</v>
      </c>
      <c r="S8" s="181">
        <f t="shared" si="0"/>
        <v>0</v>
      </c>
      <c r="T8" s="181">
        <f t="shared" si="0"/>
        <v>0</v>
      </c>
      <c r="U8" s="181">
        <f t="shared" si="0"/>
        <v>0</v>
      </c>
      <c r="V8" s="181">
        <f t="shared" si="0"/>
        <v>0</v>
      </c>
      <c r="W8" s="181">
        <f t="shared" si="0"/>
        <v>0</v>
      </c>
      <c r="X8" s="181">
        <f t="shared" si="0"/>
        <v>0</v>
      </c>
      <c r="Y8" s="181">
        <f t="shared" si="0"/>
        <v>0</v>
      </c>
      <c r="Z8" s="181">
        <f t="shared" si="0"/>
        <v>20</v>
      </c>
      <c r="AA8" s="181">
        <f t="shared" si="0"/>
        <v>82.86</v>
      </c>
      <c r="AB8" s="181">
        <f t="shared" si="0"/>
        <v>0</v>
      </c>
      <c r="AC8" s="181">
        <f t="shared" si="0"/>
        <v>1.63</v>
      </c>
      <c r="AD8" s="181">
        <f t="shared" si="0"/>
        <v>2.44</v>
      </c>
      <c r="AE8" s="181">
        <f t="shared" si="0"/>
        <v>0</v>
      </c>
      <c r="AF8" s="181">
        <f t="shared" si="0"/>
        <v>80</v>
      </c>
      <c r="AG8" s="181">
        <f t="shared" si="0"/>
        <v>0</v>
      </c>
      <c r="AH8" s="181">
        <f t="shared" si="0"/>
        <v>0</v>
      </c>
      <c r="AI8" s="181">
        <f t="shared" si="0"/>
        <v>0</v>
      </c>
      <c r="AJ8" s="181">
        <f t="shared" si="0"/>
        <v>0</v>
      </c>
      <c r="AK8" s="181">
        <f t="shared" si="0"/>
        <v>0</v>
      </c>
      <c r="AL8" s="181">
        <f t="shared" si="0"/>
        <v>0</v>
      </c>
      <c r="AM8" s="181">
        <f t="shared" si="0"/>
        <v>0</v>
      </c>
      <c r="AN8" s="181">
        <f t="shared" si="0"/>
        <v>0</v>
      </c>
      <c r="AO8" s="181">
        <f t="shared" si="0"/>
        <v>0</v>
      </c>
      <c r="AP8" s="181">
        <f t="shared" si="0"/>
        <v>0</v>
      </c>
      <c r="AQ8" s="181">
        <f t="shared" si="0"/>
        <v>0</v>
      </c>
      <c r="AR8" s="182"/>
      <c r="AS8" s="183"/>
    </row>
    <row r="9" spans="1:45" s="8" customFormat="1" ht="20.100000000000001" customHeight="1">
      <c r="A9" s="72" t="s">
        <v>294</v>
      </c>
      <c r="B9" s="72" t="s">
        <v>295</v>
      </c>
      <c r="C9" s="72" t="s">
        <v>296</v>
      </c>
      <c r="D9" s="73" t="s">
        <v>290</v>
      </c>
      <c r="E9" s="73" t="s">
        <v>287</v>
      </c>
      <c r="F9" s="74" t="s">
        <v>298</v>
      </c>
      <c r="G9" s="43">
        <f>SUM(H9:AR9)</f>
        <v>301.93</v>
      </c>
      <c r="H9" s="89"/>
      <c r="I9" s="44"/>
      <c r="J9" s="44"/>
      <c r="K9" s="44"/>
      <c r="L9" s="44">
        <v>5</v>
      </c>
      <c r="M9" s="44">
        <v>80</v>
      </c>
      <c r="N9" s="44">
        <v>30</v>
      </c>
      <c r="O9" s="44"/>
      <c r="P9" s="44"/>
      <c r="Q9" s="43"/>
      <c r="R9" s="89"/>
      <c r="S9" s="44"/>
      <c r="T9" s="44"/>
      <c r="U9" s="43"/>
      <c r="V9" s="53"/>
      <c r="W9" s="89"/>
      <c r="X9" s="44"/>
      <c r="Y9" s="44"/>
      <c r="Z9" s="44">
        <v>20</v>
      </c>
      <c r="AA9" s="44">
        <v>82.86</v>
      </c>
      <c r="AB9" s="43"/>
      <c r="AC9" s="43">
        <v>1.63</v>
      </c>
      <c r="AD9" s="89">
        <v>2.44</v>
      </c>
      <c r="AE9" s="43"/>
      <c r="AF9" s="43">
        <v>80</v>
      </c>
      <c r="AG9" s="44"/>
      <c r="AH9" s="96"/>
      <c r="AI9" s="97"/>
      <c r="AJ9" s="97"/>
      <c r="AK9" s="98"/>
      <c r="AL9" s="99"/>
      <c r="AM9" s="97"/>
      <c r="AN9" s="97"/>
      <c r="AO9" s="97"/>
      <c r="AP9" s="98"/>
      <c r="AQ9" s="97"/>
      <c r="AR9" s="103"/>
    </row>
    <row r="10" spans="1:45" ht="20.100000000000001" customHeight="1">
      <c r="A10" s="75"/>
      <c r="B10" s="76"/>
      <c r="C10" s="76"/>
      <c r="D10" s="45"/>
      <c r="E10" s="46"/>
      <c r="F10" s="46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46"/>
      <c r="AH10" s="100"/>
      <c r="AI10" s="10"/>
      <c r="AK10" s="10"/>
      <c r="AL10" s="10"/>
      <c r="AM10" s="10"/>
      <c r="AO10" s="10"/>
      <c r="AP10" s="10"/>
      <c r="AQ10" s="10"/>
      <c r="AR10" s="10"/>
      <c r="AS10" s="10"/>
    </row>
    <row r="11" spans="1:45" ht="20.100000000000001" customHeight="1">
      <c r="A11" s="75"/>
      <c r="B11" s="76"/>
      <c r="C11" s="76"/>
      <c r="D11" s="45"/>
      <c r="E11" s="46"/>
      <c r="F11" s="46"/>
      <c r="G11" s="80"/>
      <c r="H11" s="78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46"/>
      <c r="AH11" s="33"/>
      <c r="AJ11" s="10"/>
      <c r="AK11" s="10"/>
      <c r="AM11" s="10"/>
      <c r="AN11" s="10"/>
      <c r="AO11" s="10"/>
      <c r="AP11" s="10"/>
      <c r="AQ11" s="10"/>
      <c r="AR11" s="10"/>
    </row>
    <row r="12" spans="1:45" ht="20.100000000000001" customHeight="1">
      <c r="A12" s="75"/>
      <c r="B12" s="76"/>
      <c r="C12" s="76"/>
      <c r="D12" s="45"/>
      <c r="E12" s="46"/>
      <c r="F12" s="46"/>
      <c r="G12" s="78"/>
      <c r="H12" s="78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46"/>
      <c r="AH12" s="33"/>
      <c r="AJ12" s="10"/>
      <c r="AR12" s="10"/>
    </row>
    <row r="13" spans="1:45" ht="20.100000000000001" customHeight="1">
      <c r="A13" s="75"/>
      <c r="B13" s="76"/>
      <c r="C13" s="76"/>
      <c r="D13" s="45"/>
      <c r="E13" s="46"/>
      <c r="F13" s="46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78"/>
      <c r="AG13" s="46"/>
      <c r="AH13" s="33"/>
      <c r="AN13" s="10"/>
      <c r="AQ13" s="10"/>
    </row>
    <row r="14" spans="1:45" ht="20.100000000000001" customHeight="1">
      <c r="A14" s="75"/>
      <c r="B14" s="76"/>
      <c r="C14" s="76"/>
      <c r="D14" s="45"/>
      <c r="E14" s="46"/>
      <c r="F14" s="46"/>
      <c r="G14" s="80"/>
      <c r="H14" s="80"/>
      <c r="I14" s="80"/>
      <c r="J14" s="80"/>
      <c r="K14" s="80"/>
      <c r="L14" s="80"/>
      <c r="M14" s="80"/>
      <c r="N14" s="9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78"/>
      <c r="AE14" s="78"/>
      <c r="AF14" s="78"/>
      <c r="AG14" s="46"/>
      <c r="AH14" s="33"/>
      <c r="AP14" s="10"/>
      <c r="AR14" s="10"/>
    </row>
    <row r="15" spans="1:45" ht="20.100000000000001" customHeight="1">
      <c r="A15" s="75"/>
      <c r="B15" s="76"/>
      <c r="C15" s="76"/>
      <c r="D15" s="45"/>
      <c r="E15" s="46"/>
      <c r="F15" s="46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78"/>
      <c r="AD15" s="78"/>
      <c r="AE15" s="80"/>
      <c r="AF15" s="80"/>
      <c r="AG15" s="46"/>
      <c r="AH15" s="33"/>
    </row>
    <row r="16" spans="1:45" ht="20.100000000000001" customHeight="1">
      <c r="A16" s="75"/>
      <c r="B16" s="76"/>
      <c r="C16" s="76"/>
      <c r="D16" s="45"/>
      <c r="E16" s="46"/>
      <c r="F16" s="4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6"/>
      <c r="AH16" s="100"/>
      <c r="AI16" s="101"/>
      <c r="AJ16" s="101"/>
      <c r="AK16" s="101"/>
      <c r="AL16" s="101"/>
      <c r="AM16" s="101"/>
    </row>
    <row r="17" spans="1:43" ht="20.100000000000001" customHeight="1">
      <c r="A17" s="75"/>
      <c r="B17" s="76"/>
      <c r="C17" s="76"/>
      <c r="D17" s="45"/>
      <c r="E17" s="46"/>
      <c r="F17" s="46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46"/>
      <c r="AH17" s="100"/>
      <c r="AI17" s="101"/>
      <c r="AJ17" s="101"/>
      <c r="AK17" s="101"/>
      <c r="AL17" s="101"/>
      <c r="AM17" s="101"/>
      <c r="AN17" s="101"/>
      <c r="AO17" s="101"/>
      <c r="AP17" s="101"/>
      <c r="AQ17" s="101"/>
    </row>
    <row r="18" spans="1:43" ht="20.100000000000001" customHeight="1">
      <c r="A18" s="75"/>
      <c r="B18" s="76"/>
      <c r="C18" s="76"/>
      <c r="D18" s="45"/>
      <c r="E18" s="46"/>
      <c r="F18" s="46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49"/>
      <c r="AH18" s="33"/>
    </row>
    <row r="19" spans="1:43" ht="20.100000000000001" customHeight="1">
      <c r="A19" s="75"/>
      <c r="B19" s="76"/>
      <c r="C19" s="76"/>
      <c r="D19" s="45"/>
      <c r="E19" s="46"/>
      <c r="F19" s="46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49"/>
      <c r="AH19" s="33"/>
    </row>
  </sheetData>
  <mergeCells count="43">
    <mergeCell ref="AD4:AD6"/>
    <mergeCell ref="AQ4:AQ6"/>
    <mergeCell ref="AR4:AR6"/>
    <mergeCell ref="A4:C5"/>
    <mergeCell ref="AK4:AK6"/>
    <mergeCell ref="AL4:AL6"/>
    <mergeCell ref="AM4:AM6"/>
    <mergeCell ref="AN4:AN6"/>
    <mergeCell ref="AO4:AO6"/>
    <mergeCell ref="AP4:AP6"/>
    <mergeCell ref="AE4:AE6"/>
    <mergeCell ref="AF4:AF6"/>
    <mergeCell ref="AG4:AG6"/>
    <mergeCell ref="AH4:AH6"/>
    <mergeCell ref="AI4:AI6"/>
    <mergeCell ref="AJ4:AJ6"/>
    <mergeCell ref="W4:W6"/>
    <mergeCell ref="Z4:Z6"/>
    <mergeCell ref="AA4:AA6"/>
    <mergeCell ref="AB4:AB6"/>
    <mergeCell ref="AC4:AC6"/>
    <mergeCell ref="Y4:Y6"/>
    <mergeCell ref="R4:R6"/>
    <mergeCell ref="S4:S6"/>
    <mergeCell ref="T4:T6"/>
    <mergeCell ref="U4:U6"/>
    <mergeCell ref="V4:V6"/>
    <mergeCell ref="A2:AQ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X4:X6"/>
    <mergeCell ref="M4:M6"/>
    <mergeCell ref="N4:N6"/>
    <mergeCell ref="O4:O6"/>
    <mergeCell ref="P4:P6"/>
    <mergeCell ref="Q4:Q6"/>
  </mergeCells>
  <phoneticPr fontId="7" type="noConversion"/>
  <printOptions horizontalCentered="1"/>
  <pageMargins left="0" right="0" top="0.59055118110236227" bottom="0.47244094488188981" header="0.70866141732283472" footer="0.23622047244094491"/>
  <pageSetup paperSize="9" scale="40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6"/>
  <sheetViews>
    <sheetView showGridLines="0" showZeros="0" workbookViewId="0">
      <selection activeCell="I9" sqref="I9"/>
    </sheetView>
  </sheetViews>
  <sheetFormatPr defaultColWidth="9.1640625" defaultRowHeight="11.25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8" width="10.83203125" customWidth="1"/>
    <col min="19" max="19" width="9" customWidth="1"/>
  </cols>
  <sheetData>
    <row r="1" spans="1:19" ht="20.100000000000001" customHeight="1">
      <c r="A1" s="3"/>
      <c r="B1" s="68"/>
      <c r="C1" s="68"/>
      <c r="D1" s="50"/>
      <c r="E1" s="49"/>
      <c r="F1" s="49"/>
      <c r="G1" s="49"/>
      <c r="H1" s="49"/>
      <c r="I1" s="49"/>
      <c r="J1" s="49"/>
      <c r="K1" s="49"/>
      <c r="L1" s="49"/>
      <c r="M1" s="49"/>
      <c r="N1" s="49"/>
      <c r="O1" s="78"/>
      <c r="P1" s="78"/>
      <c r="Q1" s="78"/>
      <c r="R1" s="49"/>
      <c r="S1" s="49"/>
    </row>
    <row r="2" spans="1:19" ht="20.100000000000001" customHeight="1">
      <c r="A2" s="232" t="s">
        <v>237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33"/>
    </row>
    <row r="3" spans="1:19" ht="20.100000000000001" customHeight="1">
      <c r="A3" s="69" t="s">
        <v>121</v>
      </c>
      <c r="B3" s="68"/>
      <c r="C3" s="68"/>
      <c r="D3" s="50"/>
      <c r="E3" s="49"/>
      <c r="F3" s="49"/>
      <c r="G3" s="49"/>
      <c r="H3" s="49"/>
      <c r="I3" s="49"/>
      <c r="J3" s="49"/>
      <c r="K3" s="49"/>
      <c r="L3" s="49"/>
      <c r="M3" s="49"/>
      <c r="N3" s="49"/>
      <c r="O3" s="78"/>
      <c r="P3" s="78"/>
      <c r="Q3" s="78"/>
      <c r="R3" s="81" t="s">
        <v>54</v>
      </c>
      <c r="S3" s="49"/>
    </row>
    <row r="4" spans="1:19" ht="20.100000000000001" customHeight="1">
      <c r="A4" s="266" t="s">
        <v>70</v>
      </c>
      <c r="B4" s="266"/>
      <c r="C4" s="266"/>
      <c r="D4" s="269" t="s">
        <v>62</v>
      </c>
      <c r="E4" s="269" t="s">
        <v>166</v>
      </c>
      <c r="F4" s="269" t="s">
        <v>70</v>
      </c>
      <c r="G4" s="269" t="s">
        <v>56</v>
      </c>
      <c r="H4" s="269" t="s">
        <v>167</v>
      </c>
      <c r="I4" s="269" t="s">
        <v>168</v>
      </c>
      <c r="J4" s="269" t="s">
        <v>169</v>
      </c>
      <c r="K4" s="269" t="s">
        <v>170</v>
      </c>
      <c r="L4" s="269" t="s">
        <v>171</v>
      </c>
      <c r="M4" s="269" t="s">
        <v>172</v>
      </c>
      <c r="N4" s="269" t="s">
        <v>100</v>
      </c>
      <c r="O4" s="269" t="s">
        <v>173</v>
      </c>
      <c r="P4" s="269" t="s">
        <v>174</v>
      </c>
      <c r="Q4" s="269" t="s">
        <v>175</v>
      </c>
      <c r="R4" s="269" t="s">
        <v>148</v>
      </c>
      <c r="S4" s="49"/>
    </row>
    <row r="5" spans="1:19" ht="20.100000000000001" customHeight="1">
      <c r="A5" s="266"/>
      <c r="B5" s="266"/>
      <c r="C5" s="266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49"/>
    </row>
    <row r="6" spans="1:19" ht="20.100000000000001" customHeight="1">
      <c r="A6" s="70" t="s">
        <v>67</v>
      </c>
      <c r="B6" s="70" t="s">
        <v>68</v>
      </c>
      <c r="C6" s="70" t="s">
        <v>69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49"/>
    </row>
    <row r="7" spans="1:19" ht="20.100000000000001" customHeight="1">
      <c r="A7" s="71" t="s">
        <v>102</v>
      </c>
      <c r="B7" s="71" t="s">
        <v>102</v>
      </c>
      <c r="C7" s="71" t="s">
        <v>102</v>
      </c>
      <c r="D7" s="71" t="s">
        <v>102</v>
      </c>
      <c r="E7" s="71" t="s">
        <v>102</v>
      </c>
      <c r="F7" s="71" t="s">
        <v>102</v>
      </c>
      <c r="G7" s="71">
        <v>1</v>
      </c>
      <c r="H7" s="71">
        <v>2</v>
      </c>
      <c r="I7" s="71">
        <v>3</v>
      </c>
      <c r="J7" s="71">
        <v>4</v>
      </c>
      <c r="K7" s="71">
        <v>5</v>
      </c>
      <c r="L7" s="71">
        <v>6</v>
      </c>
      <c r="M7" s="71">
        <v>7</v>
      </c>
      <c r="N7" s="79">
        <v>8</v>
      </c>
      <c r="O7" s="79">
        <v>9</v>
      </c>
      <c r="P7" s="79">
        <v>10</v>
      </c>
      <c r="Q7" s="79">
        <v>11</v>
      </c>
      <c r="R7" s="79">
        <v>12</v>
      </c>
      <c r="S7" s="49"/>
    </row>
    <row r="8" spans="1:19" ht="20.100000000000001" customHeight="1">
      <c r="A8" s="178"/>
      <c r="B8" s="178"/>
      <c r="C8" s="178"/>
      <c r="D8" s="178"/>
      <c r="E8" s="178" t="s">
        <v>289</v>
      </c>
      <c r="F8" s="178"/>
      <c r="G8" s="179">
        <f>G9</f>
        <v>76.84</v>
      </c>
      <c r="H8" s="179">
        <f t="shared" ref="H8:R8" si="0">H9</f>
        <v>0</v>
      </c>
      <c r="I8" s="179">
        <f t="shared" si="0"/>
        <v>76.84</v>
      </c>
      <c r="J8" s="179">
        <f t="shared" si="0"/>
        <v>0</v>
      </c>
      <c r="K8" s="179">
        <f t="shared" si="0"/>
        <v>0</v>
      </c>
      <c r="L8" s="179">
        <f t="shared" si="0"/>
        <v>0</v>
      </c>
      <c r="M8" s="179">
        <f t="shared" si="0"/>
        <v>0</v>
      </c>
      <c r="N8" s="179">
        <f t="shared" si="0"/>
        <v>0</v>
      </c>
      <c r="O8" s="179">
        <f t="shared" si="0"/>
        <v>0</v>
      </c>
      <c r="P8" s="179">
        <f t="shared" si="0"/>
        <v>0</v>
      </c>
      <c r="Q8" s="179">
        <f t="shared" si="0"/>
        <v>0</v>
      </c>
      <c r="R8" s="194">
        <f t="shared" si="0"/>
        <v>0</v>
      </c>
      <c r="S8" s="49"/>
    </row>
    <row r="9" spans="1:19" s="8" customFormat="1" ht="20.100000000000001" customHeight="1">
      <c r="A9" s="72" t="s">
        <v>291</v>
      </c>
      <c r="B9" s="72" t="s">
        <v>292</v>
      </c>
      <c r="C9" s="72" t="s">
        <v>293</v>
      </c>
      <c r="D9" s="73" t="s">
        <v>290</v>
      </c>
      <c r="E9" s="73" t="s">
        <v>287</v>
      </c>
      <c r="F9" s="74" t="s">
        <v>286</v>
      </c>
      <c r="G9" s="44">
        <f>H9+I9+J9+K9+L9+M9+N9+O9+P9+Q9+R9</f>
        <v>76.84</v>
      </c>
      <c r="H9" s="44"/>
      <c r="I9" s="44">
        <v>76.84</v>
      </c>
      <c r="J9" s="44"/>
      <c r="K9" s="44"/>
      <c r="L9" s="44"/>
      <c r="M9" s="44"/>
      <c r="N9" s="44"/>
      <c r="O9" s="44"/>
      <c r="P9" s="44"/>
      <c r="Q9" s="44"/>
      <c r="R9" s="43"/>
      <c r="S9" s="82"/>
    </row>
    <row r="10" spans="1:19" ht="20.100000000000001" customHeight="1">
      <c r="A10" s="75"/>
      <c r="B10" s="76"/>
      <c r="C10" s="76"/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80"/>
      <c r="P10" s="80"/>
      <c r="Q10" s="80"/>
      <c r="R10" s="46"/>
      <c r="S10" s="49"/>
    </row>
    <row r="11" spans="1:19" ht="20.100000000000001" customHeight="1">
      <c r="A11" s="75"/>
      <c r="B11" s="76"/>
      <c r="C11" s="76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80"/>
      <c r="P11" s="80"/>
      <c r="Q11" s="80"/>
      <c r="R11" s="46"/>
      <c r="S11" s="49"/>
    </row>
    <row r="12" spans="1:19" ht="20.100000000000001" customHeight="1">
      <c r="A12" s="77"/>
      <c r="B12" s="76"/>
      <c r="C12" s="76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80"/>
      <c r="P12" s="80"/>
      <c r="Q12" s="80"/>
      <c r="R12" s="46"/>
      <c r="S12" s="49"/>
    </row>
    <row r="13" spans="1:19" ht="20.100000000000001" customHeight="1">
      <c r="A13" s="77"/>
      <c r="B13" s="68"/>
      <c r="C13" s="76"/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80"/>
      <c r="P13" s="78"/>
      <c r="Q13" s="80"/>
      <c r="R13" s="49"/>
      <c r="S13" s="49"/>
    </row>
    <row r="14" spans="1:19" ht="20.100000000000001" customHeight="1">
      <c r="A14" s="77"/>
      <c r="B14" s="68"/>
      <c r="C14" s="76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9"/>
      <c r="O14" s="78"/>
      <c r="P14" s="80"/>
      <c r="Q14" s="80"/>
      <c r="R14" s="49"/>
      <c r="S14" s="49"/>
    </row>
    <row r="15" spans="1:19" ht="20.100000000000001" customHeight="1">
      <c r="A15" s="77"/>
      <c r="B15" s="68"/>
      <c r="C15" s="76"/>
      <c r="D15" s="45"/>
      <c r="E15" s="46"/>
      <c r="F15" s="46"/>
      <c r="G15" s="46"/>
      <c r="H15" s="49"/>
      <c r="I15" s="49"/>
      <c r="J15" s="49"/>
      <c r="K15" s="49"/>
      <c r="L15" s="46"/>
      <c r="M15" s="46"/>
      <c r="N15" s="49"/>
      <c r="O15" s="78"/>
      <c r="P15" s="78"/>
      <c r="Q15" s="78"/>
      <c r="R15" s="49"/>
      <c r="S15" s="49"/>
    </row>
    <row r="16" spans="1:19" ht="20.100000000000001" customHeight="1">
      <c r="A16" s="77"/>
      <c r="B16" s="68"/>
      <c r="C16" s="68"/>
      <c r="D16" s="50"/>
      <c r="E16" s="49"/>
      <c r="F16" s="46"/>
      <c r="G16" s="49"/>
      <c r="H16" s="49"/>
      <c r="I16" s="49"/>
      <c r="J16" s="49"/>
      <c r="K16" s="49"/>
      <c r="L16" s="49"/>
      <c r="M16" s="49"/>
      <c r="N16" s="49"/>
      <c r="O16" s="78"/>
      <c r="P16" s="78"/>
      <c r="Q16" s="78"/>
      <c r="R16" s="49"/>
      <c r="S16" s="49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A4:C5"/>
    <mergeCell ref="M4:M6"/>
    <mergeCell ref="N4:N6"/>
    <mergeCell ref="O4:O6"/>
    <mergeCell ref="P4:P6"/>
    <mergeCell ref="Q4:Q6"/>
    <mergeCell ref="L4:L6"/>
    <mergeCell ref="R4:R6"/>
  </mergeCells>
  <phoneticPr fontId="7" type="noConversion"/>
  <printOptions horizontalCentered="1"/>
  <pageMargins left="0.47244094488188981" right="0.39370078740157483" top="0.47244094488188981" bottom="0.47244094488188981" header="0.51181102362204722" footer="0.23622047244094491"/>
  <pageSetup paperSize="9" scale="85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workbookViewId="0">
      <selection activeCell="A2" sqref="A2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6" width="11.6640625" customWidth="1"/>
    <col min="7" max="9" width="10.5" customWidth="1"/>
    <col min="10" max="10" width="9.1640625" customWidth="1"/>
    <col min="11" max="17" width="11.6640625" customWidth="1"/>
  </cols>
  <sheetData>
    <row r="1" spans="1:18" ht="25.5" customHeight="1">
      <c r="A1" s="3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63"/>
    </row>
    <row r="2" spans="1:18" ht="25.5" customHeight="1">
      <c r="A2" s="56" t="s">
        <v>238</v>
      </c>
      <c r="B2" s="56"/>
      <c r="C2" s="56"/>
      <c r="D2" s="56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56"/>
      <c r="P2" s="56"/>
      <c r="Q2" s="56"/>
      <c r="R2" s="63"/>
    </row>
    <row r="3" spans="1:18" s="8" customFormat="1" ht="25.5" customHeight="1">
      <c r="A3" s="256" t="s">
        <v>0</v>
      </c>
      <c r="B3" s="233"/>
      <c r="C3" s="233"/>
      <c r="D3" s="233"/>
      <c r="E3" s="233"/>
      <c r="F3" s="233"/>
      <c r="G3" s="233"/>
      <c r="H3" s="233"/>
      <c r="I3" s="55"/>
      <c r="J3" s="55"/>
      <c r="K3" s="55"/>
      <c r="L3" s="55"/>
      <c r="M3" s="55"/>
      <c r="N3" s="55"/>
      <c r="O3" s="55"/>
      <c r="P3" s="55"/>
      <c r="Q3" s="65" t="s">
        <v>54</v>
      </c>
      <c r="R3" s="66"/>
    </row>
    <row r="4" spans="1:18" ht="25.5" customHeight="1">
      <c r="A4" s="257" t="s">
        <v>70</v>
      </c>
      <c r="B4" s="257"/>
      <c r="C4" s="257"/>
      <c r="D4" s="257"/>
      <c r="E4" s="245" t="s">
        <v>71</v>
      </c>
      <c r="F4" s="57" t="s">
        <v>72</v>
      </c>
      <c r="G4" s="58"/>
      <c r="H4" s="57"/>
      <c r="I4" s="64"/>
      <c r="J4" s="64"/>
      <c r="K4" s="238" t="s">
        <v>73</v>
      </c>
      <c r="L4" s="238"/>
      <c r="M4" s="238"/>
      <c r="N4" s="238"/>
      <c r="O4" s="238"/>
      <c r="P4" s="238"/>
      <c r="Q4" s="238"/>
      <c r="R4" s="66"/>
    </row>
    <row r="5" spans="1:18" ht="25.5" customHeight="1">
      <c r="A5" s="238" t="s">
        <v>65</v>
      </c>
      <c r="B5" s="238"/>
      <c r="C5" s="238"/>
      <c r="D5" s="238" t="s">
        <v>66</v>
      </c>
      <c r="E5" s="238"/>
      <c r="F5" s="238" t="s">
        <v>74</v>
      </c>
      <c r="G5" s="238" t="s">
        <v>75</v>
      </c>
      <c r="H5" s="238" t="s">
        <v>76</v>
      </c>
      <c r="I5" s="238" t="s">
        <v>77</v>
      </c>
      <c r="J5" s="245" t="s">
        <v>78</v>
      </c>
      <c r="K5" s="245" t="s">
        <v>74</v>
      </c>
      <c r="L5" s="245" t="s">
        <v>77</v>
      </c>
      <c r="M5" s="254" t="s">
        <v>79</v>
      </c>
      <c r="N5" s="254" t="s">
        <v>80</v>
      </c>
      <c r="O5" s="245" t="s">
        <v>81</v>
      </c>
      <c r="P5" s="245" t="s">
        <v>82</v>
      </c>
      <c r="Q5" s="245" t="s">
        <v>83</v>
      </c>
      <c r="R5" s="66"/>
    </row>
    <row r="6" spans="1:18" ht="35.25" customHeight="1">
      <c r="A6" s="59" t="s">
        <v>67</v>
      </c>
      <c r="B6" s="59" t="s">
        <v>68</v>
      </c>
      <c r="C6" s="59" t="s">
        <v>69</v>
      </c>
      <c r="D6" s="238"/>
      <c r="E6" s="239"/>
      <c r="F6" s="239"/>
      <c r="G6" s="239"/>
      <c r="H6" s="239"/>
      <c r="I6" s="239"/>
      <c r="J6" s="239"/>
      <c r="K6" s="239"/>
      <c r="L6" s="239"/>
      <c r="M6" s="255"/>
      <c r="N6" s="255"/>
      <c r="O6" s="239"/>
      <c r="P6" s="239"/>
      <c r="Q6" s="239"/>
      <c r="R6" s="66"/>
    </row>
    <row r="7" spans="1:18" s="8" customFormat="1" ht="25.5" customHeight="1">
      <c r="A7" s="67"/>
      <c r="B7" s="67"/>
      <c r="C7" s="67"/>
      <c r="D7" s="62"/>
      <c r="E7" s="23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66"/>
    </row>
    <row r="8" spans="1:18" ht="25.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25.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25.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25.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ht="25.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ht="25.5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ht="25.5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25.5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25.5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25.5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25.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25.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25.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25.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25.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25.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</sheetData>
  <mergeCells count="18"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  <mergeCell ref="K5:K6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workbookViewId="0">
      <selection activeCell="G11" sqref="G11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30.6640625" customWidth="1"/>
    <col min="5" max="5" width="16.1640625" customWidth="1"/>
    <col min="6" max="6" width="11.6640625" customWidth="1"/>
    <col min="7" max="9" width="10.5" customWidth="1"/>
    <col min="10" max="10" width="9.1640625" customWidth="1"/>
    <col min="11" max="17" width="11.6640625" customWidth="1"/>
  </cols>
  <sheetData>
    <row r="1" spans="1:18" ht="25.5" customHeight="1">
      <c r="A1" s="3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63"/>
    </row>
    <row r="2" spans="1:18" ht="25.5" customHeight="1">
      <c r="A2" s="56" t="s">
        <v>239</v>
      </c>
      <c r="B2" s="56"/>
      <c r="C2" s="56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56"/>
      <c r="P2" s="56"/>
      <c r="Q2" s="56"/>
      <c r="R2" s="63"/>
    </row>
    <row r="3" spans="1:18" s="8" customFormat="1" ht="25.5" customHeight="1">
      <c r="A3" s="256" t="s">
        <v>0</v>
      </c>
      <c r="B3" s="233"/>
      <c r="C3" s="233"/>
      <c r="D3" s="233"/>
      <c r="E3" s="233"/>
      <c r="F3" s="233"/>
      <c r="G3" s="233"/>
      <c r="H3" s="233"/>
      <c r="I3" s="55"/>
      <c r="J3" s="55"/>
      <c r="K3" s="55"/>
      <c r="L3" s="55"/>
      <c r="M3" s="55"/>
      <c r="N3" s="55"/>
      <c r="O3" s="55"/>
      <c r="P3" s="55"/>
      <c r="Q3" s="65" t="s">
        <v>54</v>
      </c>
      <c r="R3" s="66"/>
    </row>
    <row r="4" spans="1:18" ht="25.5" customHeight="1">
      <c r="A4" s="257" t="s">
        <v>70</v>
      </c>
      <c r="B4" s="257"/>
      <c r="C4" s="257"/>
      <c r="D4" s="257"/>
      <c r="E4" s="245" t="s">
        <v>71</v>
      </c>
      <c r="F4" s="57" t="s">
        <v>72</v>
      </c>
      <c r="G4" s="58"/>
      <c r="H4" s="57"/>
      <c r="I4" s="64"/>
      <c r="J4" s="64"/>
      <c r="K4" s="238" t="s">
        <v>73</v>
      </c>
      <c r="L4" s="238"/>
      <c r="M4" s="238"/>
      <c r="N4" s="238"/>
      <c r="O4" s="238"/>
      <c r="P4" s="238"/>
      <c r="Q4" s="238"/>
      <c r="R4" s="66"/>
    </row>
    <row r="5" spans="1:18" ht="25.5" customHeight="1">
      <c r="A5" s="238" t="s">
        <v>65</v>
      </c>
      <c r="B5" s="238"/>
      <c r="C5" s="238"/>
      <c r="D5" s="238" t="s">
        <v>66</v>
      </c>
      <c r="E5" s="238"/>
      <c r="F5" s="238" t="s">
        <v>74</v>
      </c>
      <c r="G5" s="238" t="s">
        <v>75</v>
      </c>
      <c r="H5" s="272" t="s">
        <v>76</v>
      </c>
      <c r="I5" s="238" t="s">
        <v>77</v>
      </c>
      <c r="J5" s="245" t="s">
        <v>78</v>
      </c>
      <c r="K5" s="245" t="s">
        <v>74</v>
      </c>
      <c r="L5" s="245" t="s">
        <v>77</v>
      </c>
      <c r="M5" s="254" t="s">
        <v>79</v>
      </c>
      <c r="N5" s="254" t="s">
        <v>80</v>
      </c>
      <c r="O5" s="277" t="s">
        <v>81</v>
      </c>
      <c r="P5" s="245" t="s">
        <v>82</v>
      </c>
      <c r="Q5" s="245" t="s">
        <v>83</v>
      </c>
      <c r="R5" s="66"/>
    </row>
    <row r="6" spans="1:18" ht="35.25" customHeight="1">
      <c r="A6" s="60" t="s">
        <v>67</v>
      </c>
      <c r="B6" s="60" t="s">
        <v>68</v>
      </c>
      <c r="C6" s="60" t="s">
        <v>69</v>
      </c>
      <c r="D6" s="239"/>
      <c r="E6" s="239"/>
      <c r="F6" s="239"/>
      <c r="G6" s="239"/>
      <c r="H6" s="278"/>
      <c r="I6" s="239"/>
      <c r="J6" s="239"/>
      <c r="K6" s="239"/>
      <c r="L6" s="239"/>
      <c r="M6" s="255"/>
      <c r="N6" s="255"/>
      <c r="O6" s="278"/>
      <c r="P6" s="239"/>
      <c r="Q6" s="239"/>
      <c r="R6" s="66"/>
    </row>
    <row r="7" spans="1:18" s="8" customFormat="1" ht="25.5" customHeight="1">
      <c r="A7" s="61"/>
      <c r="B7" s="61"/>
      <c r="C7" s="61"/>
      <c r="D7" s="62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3"/>
      <c r="R7" s="66"/>
    </row>
    <row r="8" spans="1:18" ht="25.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25.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25.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25.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ht="25.5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ht="25.5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ht="25.5" customHeight="1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25.5" customHeight="1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25.5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25.5" customHeight="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25.5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25.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25.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25.5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25.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25.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</sheetData>
  <mergeCells count="18"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  <mergeCell ref="K5:K6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5"/>
  <sheetViews>
    <sheetView showGridLines="0" showZeros="0" workbookViewId="0">
      <selection activeCell="C8" sqref="C8"/>
    </sheetView>
  </sheetViews>
  <sheetFormatPr defaultColWidth="9.1640625" defaultRowHeight="11.25"/>
  <cols>
    <col min="1" max="2" width="25.1640625" customWidth="1"/>
    <col min="3" max="3" width="14.33203125" customWidth="1"/>
    <col min="4" max="11" width="10.83203125" customWidth="1"/>
    <col min="12" max="12" width="9" customWidth="1"/>
  </cols>
  <sheetData>
    <row r="1" spans="1:15" ht="20.100000000000001" customHeight="1">
      <c r="A1" s="3"/>
      <c r="B1" s="27"/>
      <c r="C1" s="28"/>
      <c r="D1" s="29"/>
      <c r="E1" s="29"/>
      <c r="F1" s="29"/>
      <c r="G1" s="30"/>
      <c r="H1" s="31"/>
      <c r="I1" s="30"/>
      <c r="J1" s="30"/>
      <c r="K1" s="31"/>
      <c r="L1" s="30"/>
    </row>
    <row r="2" spans="1:15" s="155" customFormat="1" ht="20.100000000000001" customHeight="1">
      <c r="A2" s="279" t="s">
        <v>240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56"/>
      <c r="M2" s="156"/>
      <c r="N2" s="156"/>
      <c r="O2" s="156"/>
    </row>
    <row r="3" spans="1:15" ht="20.100000000000001" customHeight="1">
      <c r="A3" s="32"/>
      <c r="B3" s="33"/>
      <c r="C3" s="34"/>
      <c r="D3" s="35"/>
      <c r="E3" s="35"/>
      <c r="F3" s="35"/>
      <c r="G3" s="36"/>
      <c r="H3" s="37"/>
      <c r="I3" s="33"/>
      <c r="J3" s="36"/>
      <c r="K3" s="37" t="s">
        <v>54</v>
      </c>
      <c r="L3" s="36"/>
    </row>
    <row r="4" spans="1:15" ht="20.100000000000001" customHeight="1">
      <c r="A4" s="269" t="s">
        <v>63</v>
      </c>
      <c r="B4" s="269" t="s">
        <v>193</v>
      </c>
      <c r="C4" s="269" t="s">
        <v>56</v>
      </c>
      <c r="D4" s="266" t="s">
        <v>194</v>
      </c>
      <c r="E4" s="266"/>
      <c r="F4" s="266"/>
      <c r="G4" s="266"/>
      <c r="H4" s="266"/>
      <c r="I4" s="266"/>
      <c r="J4" s="266"/>
      <c r="K4" s="266"/>
      <c r="L4" s="51"/>
    </row>
    <row r="5" spans="1:15" ht="20.100000000000001" customHeight="1">
      <c r="A5" s="269"/>
      <c r="B5" s="269"/>
      <c r="C5" s="269"/>
      <c r="D5" s="269" t="s">
        <v>195</v>
      </c>
      <c r="E5" s="280" t="s">
        <v>196</v>
      </c>
      <c r="F5" s="280"/>
      <c r="G5" s="280"/>
      <c r="H5" s="280"/>
      <c r="I5" s="281" t="s">
        <v>197</v>
      </c>
      <c r="J5" s="281" t="s">
        <v>198</v>
      </c>
      <c r="K5" s="282" t="s">
        <v>60</v>
      </c>
      <c r="L5" s="51"/>
    </row>
    <row r="6" spans="1:15" ht="54" customHeight="1">
      <c r="A6" s="269"/>
      <c r="B6" s="269"/>
      <c r="C6" s="269"/>
      <c r="D6" s="269"/>
      <c r="E6" s="38" t="s">
        <v>74</v>
      </c>
      <c r="F6" s="38" t="s">
        <v>58</v>
      </c>
      <c r="G6" s="38" t="s">
        <v>199</v>
      </c>
      <c r="H6" s="38" t="s">
        <v>200</v>
      </c>
      <c r="I6" s="281"/>
      <c r="J6" s="281"/>
      <c r="K6" s="282"/>
      <c r="L6" s="51"/>
    </row>
    <row r="7" spans="1:15" ht="20.100000000000001" customHeight="1">
      <c r="A7" s="39" t="s">
        <v>102</v>
      </c>
      <c r="B7" s="39" t="s">
        <v>102</v>
      </c>
      <c r="C7" s="39" t="s">
        <v>103</v>
      </c>
      <c r="D7" s="40" t="s">
        <v>104</v>
      </c>
      <c r="E7" s="40" t="s">
        <v>105</v>
      </c>
      <c r="F7" s="40" t="s">
        <v>107</v>
      </c>
      <c r="G7" s="40" t="s">
        <v>108</v>
      </c>
      <c r="H7" s="40" t="s">
        <v>111</v>
      </c>
      <c r="I7" s="40" t="s">
        <v>112</v>
      </c>
      <c r="J7" s="52">
        <v>11</v>
      </c>
      <c r="K7" s="52">
        <v>12</v>
      </c>
      <c r="L7" s="30"/>
    </row>
    <row r="8" spans="1:15" s="8" customFormat="1" ht="20.100000000000001" customHeight="1">
      <c r="A8" s="42" t="s">
        <v>287</v>
      </c>
      <c r="B8" s="42" t="s">
        <v>288</v>
      </c>
      <c r="C8" s="43">
        <f>D8+I8+J8+K8</f>
        <v>800</v>
      </c>
      <c r="D8" s="43">
        <v>800</v>
      </c>
      <c r="E8" s="43"/>
      <c r="F8" s="43"/>
      <c r="G8" s="43"/>
      <c r="H8" s="43"/>
      <c r="I8" s="157"/>
      <c r="J8" s="43"/>
      <c r="K8" s="43"/>
      <c r="L8" s="54"/>
    </row>
    <row r="9" spans="1:15" ht="20.100000000000001" customHeight="1">
      <c r="A9" s="45"/>
      <c r="B9" s="46"/>
      <c r="C9" s="47"/>
      <c r="D9" s="48"/>
      <c r="E9" s="48"/>
      <c r="F9" s="48"/>
      <c r="G9" s="48"/>
      <c r="H9" s="48"/>
      <c r="I9" s="48"/>
      <c r="J9" s="48"/>
      <c r="K9" s="48"/>
      <c r="L9" s="36"/>
    </row>
    <row r="10" spans="1:15" ht="20.100000000000001" customHeight="1">
      <c r="A10" s="45"/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36"/>
    </row>
    <row r="11" spans="1:15" ht="20.100000000000001" customHeight="1">
      <c r="A11" s="45"/>
      <c r="B11" s="49"/>
      <c r="C11" s="47"/>
      <c r="D11" s="48"/>
      <c r="E11" s="36"/>
      <c r="F11" s="48"/>
      <c r="G11" s="48"/>
      <c r="H11" s="48"/>
      <c r="I11" s="48"/>
      <c r="J11" s="48"/>
      <c r="K11" s="48"/>
      <c r="L11" s="36"/>
    </row>
    <row r="12" spans="1:15" ht="20.100000000000001" customHeight="1">
      <c r="A12" s="45"/>
      <c r="B12" s="49"/>
      <c r="C12" s="47"/>
      <c r="D12" s="48"/>
      <c r="E12" s="36"/>
      <c r="F12" s="48"/>
      <c r="G12" s="48"/>
      <c r="H12" s="36"/>
      <c r="I12" s="48"/>
      <c r="J12" s="48"/>
      <c r="K12" s="36"/>
      <c r="L12" s="36"/>
    </row>
    <row r="13" spans="1:15" ht="20.100000000000001" customHeight="1">
      <c r="A13" s="45"/>
      <c r="B13" s="46"/>
      <c r="C13" s="34"/>
      <c r="D13" s="48"/>
      <c r="E13" s="36"/>
      <c r="F13" s="48"/>
      <c r="G13" s="48"/>
      <c r="H13" s="36"/>
      <c r="I13" s="48"/>
      <c r="J13" s="48"/>
      <c r="K13" s="36"/>
      <c r="L13" s="36"/>
    </row>
    <row r="14" spans="1:15" ht="20.100000000000001" customHeight="1">
      <c r="A14" s="50"/>
      <c r="B14" s="49"/>
      <c r="C14" s="34"/>
      <c r="D14" s="36"/>
      <c r="E14" s="36"/>
      <c r="F14" s="36"/>
      <c r="G14" s="36"/>
      <c r="H14" s="36"/>
      <c r="I14" s="36"/>
      <c r="J14" s="36"/>
      <c r="K14" s="36"/>
      <c r="L14" s="36"/>
    </row>
    <row r="15" spans="1:15" ht="20.100000000000001" customHeight="1">
      <c r="A15" s="50"/>
      <c r="B15" s="49"/>
      <c r="C15" s="34"/>
      <c r="D15" s="36"/>
      <c r="E15" s="36"/>
      <c r="F15" s="36"/>
      <c r="G15" s="36"/>
      <c r="H15" s="36"/>
      <c r="I15" s="36"/>
      <c r="J15" s="36"/>
      <c r="K15" s="36"/>
      <c r="L15" s="36"/>
    </row>
  </sheetData>
  <mergeCells count="10"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honeticPr fontId="7" type="noConversion"/>
  <printOptions horizontalCentered="1"/>
  <pageMargins left="0.39370078740157483" right="0.23622047244094491" top="0.47244094488188981" bottom="0.39370078740157483" header="0.51181102362204722" footer="0.23622047244094491"/>
  <pageSetup paperSize="9" scale="9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>
      <selection activeCell="C16" sqref="C16"/>
    </sheetView>
  </sheetViews>
  <sheetFormatPr defaultColWidth="9.1640625" defaultRowHeight="11.25"/>
  <cols>
    <col min="1" max="1" width="41.33203125" customWidth="1"/>
    <col min="2" max="2" width="17.33203125" customWidth="1"/>
    <col min="3" max="7" width="16.5" customWidth="1"/>
  </cols>
  <sheetData>
    <row r="1" spans="1:10" ht="18" customHeight="1">
      <c r="A1" s="3"/>
      <c r="B1" s="18"/>
      <c r="C1" s="18"/>
      <c r="D1" s="18"/>
      <c r="E1" s="18"/>
      <c r="F1" s="18"/>
      <c r="G1" s="18"/>
    </row>
    <row r="2" spans="1:10" s="17" customFormat="1" ht="24" customHeight="1">
      <c r="A2" s="19" t="s">
        <v>241</v>
      </c>
      <c r="B2" s="158"/>
      <c r="C2" s="158"/>
      <c r="D2" s="158"/>
      <c r="E2" s="158"/>
      <c r="F2" s="158"/>
      <c r="G2" s="19"/>
      <c r="H2" s="20"/>
      <c r="I2" s="20"/>
    </row>
    <row r="3" spans="1:10" s="10" customFormat="1" ht="22.5" customHeight="1">
      <c r="A3" s="284" t="s">
        <v>0</v>
      </c>
      <c r="B3" s="285"/>
      <c r="C3" s="285"/>
      <c r="D3" s="285"/>
      <c r="E3" s="285"/>
      <c r="F3" s="285"/>
      <c r="I3" s="25" t="s">
        <v>54</v>
      </c>
    </row>
    <row r="4" spans="1:10" ht="25.5" customHeight="1">
      <c r="A4" s="287" t="s">
        <v>63</v>
      </c>
      <c r="B4" s="272" t="s">
        <v>201</v>
      </c>
      <c r="C4" s="272"/>
      <c r="D4" s="272"/>
      <c r="E4" s="272"/>
      <c r="F4" s="272"/>
      <c r="G4" s="272"/>
      <c r="H4" s="272"/>
      <c r="I4" s="272"/>
    </row>
    <row r="5" spans="1:10" ht="25.5" customHeight="1">
      <c r="A5" s="272"/>
      <c r="B5" s="277" t="s">
        <v>202</v>
      </c>
      <c r="C5" s="277" t="s">
        <v>136</v>
      </c>
      <c r="D5" s="277" t="s">
        <v>203</v>
      </c>
      <c r="E5" s="286" t="s">
        <v>204</v>
      </c>
      <c r="F5" s="286"/>
      <c r="G5" s="277" t="s">
        <v>205</v>
      </c>
      <c r="H5" s="277" t="s">
        <v>134</v>
      </c>
      <c r="I5" s="277" t="s">
        <v>135</v>
      </c>
    </row>
    <row r="6" spans="1:10" ht="27.75" customHeight="1">
      <c r="A6" s="278"/>
      <c r="B6" s="272"/>
      <c r="C6" s="272"/>
      <c r="D6" s="272"/>
      <c r="E6" s="21" t="s">
        <v>206</v>
      </c>
      <c r="F6" s="21" t="s">
        <v>207</v>
      </c>
      <c r="G6" s="272"/>
      <c r="H6" s="278"/>
      <c r="I6" s="278"/>
    </row>
    <row r="7" spans="1:10" s="8" customFormat="1" ht="69" customHeight="1">
      <c r="A7" s="22"/>
      <c r="B7" s="23"/>
      <c r="C7" s="23"/>
      <c r="D7" s="23"/>
      <c r="E7" s="23"/>
      <c r="F7" s="23"/>
      <c r="G7" s="24"/>
      <c r="H7" s="23"/>
      <c r="I7" s="26"/>
    </row>
    <row r="8" spans="1:10" ht="36" customHeight="1">
      <c r="A8" s="283" t="s">
        <v>208</v>
      </c>
      <c r="B8" s="283"/>
      <c r="C8" s="283"/>
      <c r="D8" s="283"/>
      <c r="E8" s="283"/>
      <c r="F8" s="283"/>
      <c r="G8" s="283"/>
      <c r="H8" s="283"/>
      <c r="I8" s="283"/>
      <c r="J8" s="10"/>
    </row>
    <row r="9" spans="1:10" ht="12.75" customHeight="1">
      <c r="A9" s="283"/>
      <c r="B9" s="283"/>
      <c r="C9" s="283"/>
      <c r="D9" s="283"/>
      <c r="E9" s="283"/>
      <c r="F9" s="283"/>
      <c r="G9" s="283"/>
      <c r="H9" s="283"/>
      <c r="I9" s="283"/>
    </row>
    <row r="10" spans="1:10" ht="12.75" customHeight="1">
      <c r="A10" s="10"/>
      <c r="C10" s="10"/>
      <c r="D10" s="10"/>
      <c r="E10" s="10"/>
      <c r="F10" s="10"/>
      <c r="G10" s="10"/>
    </row>
    <row r="11" spans="1:10" ht="12.75" customHeight="1">
      <c r="A11" s="10"/>
      <c r="B11" s="10"/>
      <c r="C11" s="10"/>
      <c r="D11" s="10"/>
      <c r="E11" s="10"/>
      <c r="F11" s="10"/>
      <c r="G11" s="10"/>
    </row>
    <row r="12" spans="1:10" ht="12.75" customHeight="1">
      <c r="A12" s="10"/>
      <c r="D12" s="10"/>
      <c r="F12" s="10"/>
    </row>
    <row r="13" spans="1:10" ht="12.75" customHeight="1">
      <c r="C13" s="10"/>
      <c r="D13" s="10"/>
      <c r="E13" s="10"/>
      <c r="F13" s="10"/>
      <c r="I13" s="10"/>
    </row>
    <row r="14" spans="1:10" ht="12.75" customHeight="1">
      <c r="E14" s="10"/>
      <c r="F14" s="10"/>
      <c r="G14" s="10"/>
    </row>
    <row r="15" spans="1:10" ht="12.75" customHeight="1">
      <c r="F15" s="10"/>
    </row>
    <row r="16" spans="1:10" ht="12.75" customHeight="1"/>
    <row r="17" spans="5:5" ht="12.75" customHeight="1">
      <c r="E17" s="10"/>
    </row>
  </sheetData>
  <mergeCells count="11">
    <mergeCell ref="H5:H6"/>
    <mergeCell ref="I5:I6"/>
    <mergeCell ref="A8:I9"/>
    <mergeCell ref="A3:F3"/>
    <mergeCell ref="B4:I4"/>
    <mergeCell ref="E5:F5"/>
    <mergeCell ref="A4:A6"/>
    <mergeCell ref="B5:B6"/>
    <mergeCell ref="C5:C6"/>
    <mergeCell ref="D5:D6"/>
    <mergeCell ref="G5:G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G9" sqref="G9"/>
    </sheetView>
  </sheetViews>
  <sheetFormatPr defaultColWidth="9.1640625" defaultRowHeight="11.25"/>
  <cols>
    <col min="1" max="1" width="19.33203125" customWidth="1"/>
    <col min="2" max="2" width="11.6640625" customWidth="1"/>
    <col min="3" max="3" width="14.6640625" customWidth="1"/>
    <col min="4" max="4" width="12.6640625" customWidth="1"/>
    <col min="5" max="5" width="37.1640625" customWidth="1"/>
    <col min="6" max="6" width="48.33203125" customWidth="1"/>
    <col min="7" max="8" width="33.33203125" customWidth="1"/>
  </cols>
  <sheetData>
    <row r="1" spans="1:8" ht="12.75" customHeight="1">
      <c r="A1" s="3"/>
      <c r="B1" s="9"/>
      <c r="C1" s="9"/>
      <c r="D1" s="9"/>
      <c r="F1" s="10"/>
      <c r="G1" s="10"/>
      <c r="H1" s="10"/>
    </row>
    <row r="2" spans="1:8" ht="24" customHeight="1">
      <c r="A2" s="232" t="s">
        <v>242</v>
      </c>
      <c r="B2" s="232"/>
      <c r="C2" s="232"/>
      <c r="D2" s="232"/>
      <c r="E2" s="232"/>
      <c r="F2" s="232"/>
      <c r="G2" s="232"/>
      <c r="H2" s="232"/>
    </row>
    <row r="3" spans="1:8" ht="12.75" customHeight="1">
      <c r="A3" s="10"/>
      <c r="B3" s="9"/>
      <c r="C3" s="9"/>
      <c r="D3" s="9"/>
      <c r="F3" s="10"/>
      <c r="G3" s="10"/>
      <c r="H3" s="10"/>
    </row>
    <row r="4" spans="1:8" ht="12.75" customHeight="1">
      <c r="A4" s="10"/>
      <c r="B4" s="10"/>
      <c r="C4" s="10"/>
      <c r="D4" s="10"/>
      <c r="F4" s="10"/>
      <c r="G4" s="10"/>
      <c r="H4" s="10"/>
    </row>
    <row r="5" spans="1:8" ht="12.75" customHeight="1">
      <c r="A5" s="10"/>
      <c r="B5" s="9"/>
      <c r="C5" s="9"/>
      <c r="D5" s="9"/>
      <c r="F5" s="10"/>
      <c r="G5" s="10"/>
      <c r="H5" s="11" t="s">
        <v>54</v>
      </c>
    </row>
    <row r="6" spans="1:8" ht="33.75" customHeight="1">
      <c r="A6" s="288" t="s">
        <v>63</v>
      </c>
      <c r="B6" s="288" t="s">
        <v>209</v>
      </c>
      <c r="C6" s="288"/>
      <c r="D6" s="288"/>
      <c r="E6" s="289" t="s">
        <v>210</v>
      </c>
      <c r="F6" s="289" t="s">
        <v>211</v>
      </c>
      <c r="G6" s="288" t="s">
        <v>212</v>
      </c>
      <c r="H6" s="288"/>
    </row>
    <row r="7" spans="1:8" ht="27.75" customHeight="1">
      <c r="A7" s="289"/>
      <c r="B7" s="12" t="s">
        <v>56</v>
      </c>
      <c r="C7" s="12" t="s">
        <v>72</v>
      </c>
      <c r="D7" s="12" t="s">
        <v>73</v>
      </c>
      <c r="E7" s="289"/>
      <c r="F7" s="289"/>
      <c r="G7" s="12" t="s">
        <v>213</v>
      </c>
      <c r="H7" s="12" t="s">
        <v>214</v>
      </c>
    </row>
    <row r="8" spans="1:8" s="8" customFormat="1" ht="30.75" customHeight="1">
      <c r="A8" s="13" t="s">
        <v>74</v>
      </c>
      <c r="B8" s="14">
        <f>C8+D8</f>
        <v>1786.5900000000001</v>
      </c>
      <c r="C8" s="14">
        <v>986.59</v>
      </c>
      <c r="D8" s="14">
        <v>800</v>
      </c>
      <c r="E8" s="15"/>
      <c r="F8" s="15"/>
      <c r="G8" s="15"/>
      <c r="H8" s="15"/>
    </row>
    <row r="9" spans="1:8" ht="108.75" customHeight="1">
      <c r="A9" s="13"/>
      <c r="B9" s="14"/>
      <c r="C9" s="14"/>
      <c r="D9" s="14"/>
      <c r="E9" s="199" t="s">
        <v>313</v>
      </c>
      <c r="F9" s="200" t="s">
        <v>315</v>
      </c>
      <c r="G9" s="16" t="s">
        <v>314</v>
      </c>
      <c r="H9" s="16" t="s">
        <v>316</v>
      </c>
    </row>
    <row r="10" spans="1:8" ht="30" customHeight="1">
      <c r="B10" s="9"/>
      <c r="C10" s="9"/>
      <c r="D10" s="9"/>
      <c r="G10" s="9"/>
      <c r="H10" s="9"/>
    </row>
    <row r="11" spans="1:8" ht="30" customHeight="1">
      <c r="B11" s="9"/>
      <c r="C11" s="9"/>
      <c r="D11" s="9"/>
      <c r="F11" s="9"/>
      <c r="G11" s="9"/>
    </row>
    <row r="12" spans="1:8" ht="30" customHeight="1">
      <c r="B12" s="9"/>
      <c r="C12" s="9"/>
      <c r="D12" s="9"/>
      <c r="F12" s="9"/>
      <c r="G12" s="9"/>
    </row>
    <row r="13" spans="1:8" ht="30" customHeight="1">
      <c r="B13" s="9"/>
      <c r="C13" s="9"/>
      <c r="D13" s="9"/>
      <c r="F13" s="9"/>
    </row>
    <row r="14" spans="1:8" ht="30" customHeight="1">
      <c r="B14" s="9"/>
      <c r="C14" s="9"/>
      <c r="D14" s="9"/>
      <c r="F14" s="9"/>
    </row>
    <row r="15" spans="1:8" ht="30" customHeight="1"/>
    <row r="16" spans="1:8" ht="30" customHeight="1"/>
    <row r="17" spans="2:4" ht="30" customHeight="1">
      <c r="B17" s="9"/>
      <c r="C17" s="9"/>
      <c r="D17" s="9"/>
    </row>
  </sheetData>
  <mergeCells count="6">
    <mergeCell ref="A2:H2"/>
    <mergeCell ref="B6:D6"/>
    <mergeCell ref="G6:H6"/>
    <mergeCell ref="A6:A7"/>
    <mergeCell ref="E6:E7"/>
    <mergeCell ref="F6:F7"/>
  </mergeCells>
  <phoneticPr fontId="7" type="noConversion"/>
  <pageMargins left="0.67" right="0.28000000000000003" top="0.47" bottom="0.52" header="0.5" footer="0.5"/>
  <pageSetup paperSize="9" scale="80" orientation="landscape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6"/>
  <sheetViews>
    <sheetView showGridLines="0" showZeros="0" tabSelected="1" workbookViewId="0">
      <selection activeCell="H8" sqref="H8"/>
    </sheetView>
  </sheetViews>
  <sheetFormatPr defaultColWidth="9.1640625" defaultRowHeight="12.75" customHeight="1"/>
  <cols>
    <col min="1" max="1" width="19.33203125" style="1" customWidth="1"/>
    <col min="2" max="2" width="23.5" style="1" customWidth="1"/>
    <col min="3" max="3" width="25.83203125" style="1" customWidth="1"/>
    <col min="4" max="4" width="25.1640625" style="1" customWidth="1"/>
    <col min="5" max="5" width="17" style="1" customWidth="1"/>
    <col min="6" max="6" width="19" style="1" customWidth="1"/>
    <col min="7" max="7" width="19.83203125" style="1" customWidth="1"/>
    <col min="8" max="8" width="26.33203125" style="1" customWidth="1"/>
    <col min="9" max="9" width="13.6640625" style="1" customWidth="1"/>
    <col min="10" max="10" width="16.83203125" style="1" customWidth="1"/>
    <col min="11" max="16384" width="9.1640625" style="2"/>
  </cols>
  <sheetData>
    <row r="1" spans="1:10" ht="12.75" customHeight="1">
      <c r="A1" s="3"/>
      <c r="B1" s="4"/>
      <c r="C1" s="5"/>
      <c r="D1" s="5"/>
      <c r="E1" s="5"/>
      <c r="F1" s="5"/>
      <c r="G1" s="5"/>
      <c r="H1" s="5"/>
      <c r="I1" s="5"/>
      <c r="J1" s="5"/>
    </row>
    <row r="2" spans="1:10" ht="24" customHeight="1">
      <c r="A2" s="292" t="s">
        <v>243</v>
      </c>
      <c r="B2" s="292"/>
      <c r="C2" s="292"/>
      <c r="D2" s="292"/>
      <c r="E2" s="292"/>
      <c r="F2" s="292"/>
      <c r="G2" s="292"/>
      <c r="H2" s="292"/>
      <c r="I2" s="292"/>
      <c r="J2" s="292"/>
    </row>
    <row r="3" spans="1:10" ht="12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2.75" customHeight="1">
      <c r="A4" s="5"/>
      <c r="B4" s="4"/>
      <c r="C4" s="5"/>
      <c r="D4" s="5"/>
      <c r="E4" s="5"/>
      <c r="F4" s="5"/>
      <c r="G4" s="5"/>
      <c r="H4" s="5"/>
      <c r="I4" s="5"/>
      <c r="J4" s="6" t="s">
        <v>54</v>
      </c>
    </row>
    <row r="5" spans="1:10" ht="33.75" customHeight="1">
      <c r="A5" s="290" t="s">
        <v>63</v>
      </c>
      <c r="B5" s="290" t="s">
        <v>215</v>
      </c>
      <c r="C5" s="290" t="s">
        <v>216</v>
      </c>
      <c r="D5" s="290" t="s">
        <v>217</v>
      </c>
      <c r="E5" s="290" t="s">
        <v>218</v>
      </c>
      <c r="F5" s="290" t="s">
        <v>219</v>
      </c>
      <c r="G5" s="290" t="s">
        <v>220</v>
      </c>
      <c r="H5" s="290" t="s">
        <v>221</v>
      </c>
      <c r="I5" s="290" t="s">
        <v>222</v>
      </c>
      <c r="J5" s="290" t="s">
        <v>223</v>
      </c>
    </row>
    <row r="6" spans="1:10" ht="27.75" customHeight="1">
      <c r="A6" s="291"/>
      <c r="B6" s="291"/>
      <c r="C6" s="291"/>
      <c r="D6" s="291"/>
      <c r="E6" s="291"/>
      <c r="F6" s="291"/>
      <c r="G6" s="291"/>
      <c r="H6" s="291"/>
      <c r="I6" s="291"/>
      <c r="J6" s="291"/>
    </row>
    <row r="7" spans="1:10" ht="30.75" customHeight="1">
      <c r="A7" s="201" t="s">
        <v>74</v>
      </c>
      <c r="B7" s="201"/>
      <c r="C7" s="201"/>
      <c r="D7" s="202">
        <v>800</v>
      </c>
      <c r="E7" s="203" t="s">
        <v>224</v>
      </c>
      <c r="F7" s="203" t="s">
        <v>224</v>
      </c>
      <c r="G7" s="204" t="s">
        <v>224</v>
      </c>
      <c r="H7" s="204" t="s">
        <v>224</v>
      </c>
      <c r="I7" s="204" t="s">
        <v>224</v>
      </c>
      <c r="J7" s="204" t="s">
        <v>224</v>
      </c>
    </row>
    <row r="8" spans="1:10" ht="79.5" customHeight="1">
      <c r="A8" s="201" t="s">
        <v>317</v>
      </c>
      <c r="B8" s="201" t="s">
        <v>318</v>
      </c>
      <c r="C8" s="201"/>
      <c r="D8" s="202">
        <v>800</v>
      </c>
      <c r="E8" s="205" t="s">
        <v>323</v>
      </c>
      <c r="F8" s="206" t="s">
        <v>319</v>
      </c>
      <c r="G8" s="207" t="s">
        <v>320</v>
      </c>
      <c r="H8" s="207" t="s">
        <v>321</v>
      </c>
      <c r="I8" s="204" t="s">
        <v>224</v>
      </c>
      <c r="J8" s="204" t="s">
        <v>224</v>
      </c>
    </row>
    <row r="9" spans="1:10" ht="30" customHeight="1">
      <c r="B9" s="6"/>
      <c r="C9" s="5"/>
      <c r="E9" s="4"/>
      <c r="F9" s="4"/>
      <c r="G9" s="4"/>
      <c r="H9" s="4"/>
      <c r="I9" s="4"/>
      <c r="J9" s="4"/>
    </row>
    <row r="10" spans="1:10" ht="30" customHeight="1">
      <c r="B10" s="7"/>
      <c r="E10" s="4"/>
      <c r="F10" s="4"/>
      <c r="G10" s="4"/>
      <c r="H10" s="4"/>
    </row>
    <row r="11" spans="1:10" ht="30" customHeight="1">
      <c r="A11" s="4"/>
      <c r="B11" s="4"/>
      <c r="C11" s="4"/>
      <c r="E11" s="4"/>
      <c r="F11" s="4"/>
      <c r="G11" s="4"/>
      <c r="H11" s="4"/>
      <c r="I11" s="4"/>
    </row>
    <row r="12" spans="1:10" ht="30" customHeight="1">
      <c r="A12" s="4"/>
      <c r="B12" s="4"/>
      <c r="C12" s="4"/>
      <c r="E12" s="4"/>
      <c r="F12" s="4"/>
      <c r="G12" s="4"/>
      <c r="H12" s="4"/>
      <c r="I12" s="4"/>
    </row>
    <row r="13" spans="1:10" ht="30" customHeight="1">
      <c r="A13" s="4"/>
      <c r="B13" s="4"/>
      <c r="C13" s="4"/>
      <c r="D13" s="4"/>
      <c r="E13" s="4"/>
      <c r="F13" s="4"/>
      <c r="G13" s="4"/>
      <c r="H13" s="4"/>
      <c r="I13" s="4"/>
    </row>
    <row r="14" spans="1:10" ht="30" customHeight="1">
      <c r="B14" s="4"/>
      <c r="C14" s="4"/>
      <c r="D14" s="4"/>
      <c r="E14" s="4"/>
      <c r="F14" s="4"/>
      <c r="G14" s="4"/>
      <c r="H14" s="4"/>
    </row>
    <row r="15" spans="1:10" ht="30" customHeight="1">
      <c r="B15" s="4"/>
      <c r="C15" s="4"/>
      <c r="D15" s="4"/>
      <c r="F15" s="4"/>
      <c r="G15" s="4"/>
      <c r="H15" s="4"/>
      <c r="I15" s="4"/>
    </row>
    <row r="16" spans="1:10" ht="30" customHeight="1">
      <c r="B16" s="4"/>
      <c r="C16" s="4"/>
      <c r="D16" s="4"/>
      <c r="E16" s="4"/>
      <c r="F16" s="4"/>
      <c r="G16" s="4"/>
      <c r="H16" s="4"/>
      <c r="I16" s="4"/>
    </row>
    <row r="17" spans="2:9" ht="30" customHeight="1">
      <c r="B17" s="4"/>
      <c r="C17" s="4"/>
      <c r="E17" s="4"/>
      <c r="F17" s="4"/>
      <c r="G17" s="4"/>
      <c r="H17" s="4"/>
      <c r="I17" s="4"/>
    </row>
    <row r="18" spans="2:9" ht="30" customHeight="1">
      <c r="B18" s="4"/>
      <c r="C18" s="4"/>
      <c r="D18" s="4"/>
      <c r="E18" s="4"/>
      <c r="F18" s="4"/>
      <c r="G18" s="4"/>
      <c r="H18" s="4"/>
      <c r="I18" s="4"/>
    </row>
    <row r="19" spans="2:9" ht="30" customHeight="1">
      <c r="B19" s="4"/>
      <c r="D19" s="4"/>
      <c r="E19" s="4"/>
      <c r="F19" s="4"/>
      <c r="H19" s="4"/>
      <c r="I19" s="4"/>
    </row>
    <row r="20" spans="2:9" ht="30" customHeight="1">
      <c r="B20" s="4"/>
      <c r="C20" s="4"/>
      <c r="D20" s="4"/>
      <c r="H20" s="4"/>
      <c r="I20" s="4"/>
    </row>
    <row r="21" spans="2:9" ht="30" customHeight="1">
      <c r="B21" s="4"/>
      <c r="C21" s="4"/>
      <c r="D21" s="4"/>
      <c r="H21" s="4"/>
    </row>
    <row r="22" spans="2:9" ht="30" customHeight="1">
      <c r="B22" s="4"/>
      <c r="C22" s="4"/>
      <c r="H22" s="4"/>
    </row>
    <row r="23" spans="2:9" ht="30" customHeight="1">
      <c r="B23" s="4"/>
      <c r="C23" s="4"/>
      <c r="G23" s="4"/>
    </row>
    <row r="24" spans="2:9" ht="30" customHeight="1"/>
    <row r="25" spans="2:9" ht="30" customHeight="1"/>
    <row r="26" spans="2:9" ht="30" customHeight="1">
      <c r="B26" s="4"/>
    </row>
  </sheetData>
  <sheetProtection formatCells="0" formatColumns="0" formatRows="0"/>
  <mergeCells count="11">
    <mergeCell ref="H5:H6"/>
    <mergeCell ref="I5:I6"/>
    <mergeCell ref="J5:J6"/>
    <mergeCell ref="A2:J2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67" right="0.28000000000000003" top="0.47" bottom="0.52" header="0.5" footer="0.5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showGridLines="0" showZeros="0" workbookViewId="0">
      <selection activeCell="F4" sqref="F4:F5"/>
    </sheetView>
  </sheetViews>
  <sheetFormatPr defaultColWidth="9.1640625" defaultRowHeight="11.25"/>
  <cols>
    <col min="1" max="1" width="10.1640625" customWidth="1"/>
    <col min="2" max="2" width="36.6640625" customWidth="1"/>
    <col min="3" max="3" width="18.6640625" customWidth="1"/>
    <col min="4" max="8" width="13.1640625" customWidth="1"/>
  </cols>
  <sheetData>
    <row r="1" spans="1:9" ht="18" customHeight="1">
      <c r="A1" s="3"/>
      <c r="B1" s="138"/>
      <c r="C1" s="138"/>
      <c r="D1" s="139"/>
      <c r="E1" s="3"/>
      <c r="F1" s="63"/>
      <c r="G1" s="240"/>
      <c r="H1" s="240"/>
      <c r="I1" s="63"/>
    </row>
    <row r="2" spans="1:9" ht="24.75" customHeight="1">
      <c r="A2" s="241" t="s">
        <v>227</v>
      </c>
      <c r="B2" s="241"/>
      <c r="C2" s="241"/>
      <c r="D2" s="241"/>
      <c r="E2" s="241"/>
      <c r="F2" s="241"/>
      <c r="G2" s="241"/>
      <c r="H2" s="241"/>
      <c r="I2" s="63"/>
    </row>
    <row r="3" spans="1:9" s="8" customFormat="1" ht="26.25" customHeight="1">
      <c r="A3" s="242" t="s">
        <v>0</v>
      </c>
      <c r="B3" s="243"/>
      <c r="C3" s="243"/>
      <c r="D3" s="243"/>
      <c r="E3" s="140"/>
      <c r="F3" s="137"/>
      <c r="G3" s="244" t="s">
        <v>54</v>
      </c>
      <c r="H3" s="244"/>
      <c r="I3" s="66"/>
    </row>
    <row r="4" spans="1:9" ht="24.75" customHeight="1">
      <c r="A4" s="245" t="s">
        <v>55</v>
      </c>
      <c r="B4" s="246"/>
      <c r="C4" s="246" t="s">
        <v>56</v>
      </c>
      <c r="D4" s="247" t="s">
        <v>57</v>
      </c>
      <c r="E4" s="234" t="s">
        <v>58</v>
      </c>
      <c r="F4" s="234" t="s">
        <v>59</v>
      </c>
      <c r="G4" s="236" t="s">
        <v>60</v>
      </c>
      <c r="H4" s="238" t="s">
        <v>61</v>
      </c>
      <c r="I4" s="66"/>
    </row>
    <row r="5" spans="1:9" ht="27.75" customHeight="1">
      <c r="A5" s="141" t="s">
        <v>62</v>
      </c>
      <c r="B5" s="141" t="s">
        <v>63</v>
      </c>
      <c r="C5" s="237"/>
      <c r="D5" s="248"/>
      <c r="E5" s="248"/>
      <c r="F5" s="235"/>
      <c r="G5" s="237"/>
      <c r="H5" s="239"/>
      <c r="I5" s="66"/>
    </row>
    <row r="6" spans="1:9" s="8" customFormat="1" ht="24.75" customHeight="1">
      <c r="A6" s="22" t="s">
        <v>245</v>
      </c>
      <c r="B6" s="62" t="s">
        <v>246</v>
      </c>
      <c r="C6" s="24">
        <f>D6+E6+F6+G6+H6</f>
        <v>8103.06</v>
      </c>
      <c r="D6" s="24">
        <v>1706.59</v>
      </c>
      <c r="E6" s="24"/>
      <c r="F6" s="24">
        <v>80</v>
      </c>
      <c r="G6" s="24">
        <v>6316.47</v>
      </c>
      <c r="H6" s="23"/>
      <c r="I6" s="66"/>
    </row>
    <row r="7" spans="1:9" ht="24.75" customHeight="1">
      <c r="A7" s="63"/>
      <c r="B7" s="63"/>
      <c r="C7" s="63"/>
      <c r="D7" s="63"/>
      <c r="E7" s="63"/>
      <c r="F7" s="63"/>
      <c r="G7" s="63"/>
      <c r="H7" s="63"/>
      <c r="I7" s="63"/>
    </row>
    <row r="8" spans="1:9" ht="24.75" customHeight="1">
      <c r="A8" s="63"/>
      <c r="B8" s="63"/>
      <c r="C8" s="63"/>
      <c r="D8" s="63"/>
      <c r="E8" s="63"/>
      <c r="F8" s="63"/>
      <c r="G8" s="63"/>
      <c r="H8" s="63"/>
      <c r="I8" s="63"/>
    </row>
    <row r="9" spans="1:9" ht="24.75" customHeight="1">
      <c r="A9" s="63"/>
      <c r="B9" s="63"/>
      <c r="C9" s="63"/>
      <c r="D9" s="63"/>
      <c r="E9" s="63"/>
      <c r="F9" s="63"/>
      <c r="G9" s="63"/>
      <c r="H9" s="63"/>
      <c r="I9" s="63"/>
    </row>
    <row r="10" spans="1:9" ht="24.75" customHeight="1">
      <c r="A10" s="63"/>
      <c r="B10" s="63"/>
      <c r="C10" s="63"/>
      <c r="D10" s="63"/>
      <c r="E10" s="63"/>
      <c r="F10" s="63"/>
      <c r="G10" s="63"/>
      <c r="H10" s="63"/>
      <c r="I10" s="63"/>
    </row>
    <row r="11" spans="1:9" ht="24.75" customHeight="1">
      <c r="A11" s="63"/>
      <c r="B11" s="63"/>
      <c r="C11" s="63"/>
      <c r="D11" s="63"/>
      <c r="E11" s="63"/>
      <c r="F11" s="63"/>
      <c r="G11" s="63"/>
      <c r="H11" s="63"/>
      <c r="I11" s="63"/>
    </row>
    <row r="12" spans="1:9" ht="24.75" customHeight="1">
      <c r="A12" s="63"/>
      <c r="B12" s="63"/>
      <c r="C12" s="63"/>
      <c r="D12" s="63"/>
      <c r="E12" s="63"/>
      <c r="F12" s="63"/>
      <c r="G12" s="63"/>
      <c r="H12" s="63"/>
      <c r="I12" s="63"/>
    </row>
    <row r="13" spans="1:9" ht="24.75" customHeight="1">
      <c r="A13" s="63"/>
      <c r="B13" s="63"/>
      <c r="C13" s="63"/>
      <c r="D13" s="63"/>
      <c r="E13" s="63"/>
      <c r="F13" s="63"/>
      <c r="G13" s="63"/>
      <c r="H13" s="63"/>
      <c r="I13" s="63"/>
    </row>
    <row r="14" spans="1:9" ht="24.75" customHeight="1">
      <c r="A14" s="63"/>
      <c r="B14" s="63"/>
      <c r="C14" s="63"/>
      <c r="D14" s="63"/>
      <c r="E14" s="63"/>
      <c r="F14" s="63"/>
      <c r="G14" s="63"/>
      <c r="H14" s="63"/>
      <c r="I14" s="63"/>
    </row>
    <row r="15" spans="1:9" ht="24.75" customHeight="1">
      <c r="A15" s="63"/>
      <c r="B15" s="63"/>
      <c r="C15" s="63"/>
      <c r="D15" s="63"/>
      <c r="E15" s="63"/>
      <c r="F15" s="63"/>
      <c r="G15" s="63"/>
      <c r="H15" s="63"/>
      <c r="I15" s="63"/>
    </row>
    <row r="16" spans="1:9" ht="24.75" customHeight="1">
      <c r="A16" s="63"/>
      <c r="B16" s="63"/>
      <c r="C16" s="63"/>
      <c r="D16" s="63"/>
      <c r="E16" s="63"/>
      <c r="F16" s="63"/>
      <c r="G16" s="63"/>
      <c r="H16" s="63"/>
      <c r="I16" s="63"/>
    </row>
    <row r="17" spans="1:9" ht="24.75" customHeight="1">
      <c r="A17" s="63"/>
      <c r="B17" s="63"/>
      <c r="C17" s="63"/>
      <c r="D17" s="63"/>
      <c r="E17" s="63"/>
      <c r="F17" s="63"/>
      <c r="G17" s="63"/>
      <c r="H17" s="63"/>
      <c r="I17" s="63"/>
    </row>
    <row r="18" spans="1:9" ht="24.75" customHeight="1">
      <c r="A18" s="63"/>
      <c r="B18" s="63"/>
      <c r="C18" s="63"/>
      <c r="D18" s="63"/>
      <c r="E18" s="63"/>
      <c r="F18" s="63"/>
      <c r="G18" s="63"/>
      <c r="H18" s="63"/>
      <c r="I18" s="63"/>
    </row>
    <row r="19" spans="1:9" ht="24.75" customHeight="1">
      <c r="A19" s="63"/>
      <c r="B19" s="63"/>
      <c r="C19" s="63"/>
      <c r="D19" s="63"/>
      <c r="E19" s="63"/>
      <c r="F19" s="63"/>
      <c r="G19" s="63"/>
      <c r="H19" s="63"/>
      <c r="I19" s="63"/>
    </row>
    <row r="20" spans="1:9" ht="24.75" customHeight="1">
      <c r="A20" s="63"/>
      <c r="B20" s="63"/>
      <c r="C20" s="63"/>
      <c r="D20" s="63"/>
      <c r="E20" s="63"/>
      <c r="F20" s="63"/>
      <c r="G20" s="63"/>
      <c r="H20" s="63"/>
      <c r="I20" s="63"/>
    </row>
    <row r="21" spans="1:9" ht="24.75" customHeight="1">
      <c r="A21" s="63"/>
      <c r="B21" s="63"/>
      <c r="C21" s="63"/>
      <c r="D21" s="63"/>
      <c r="E21" s="63"/>
      <c r="F21" s="63"/>
      <c r="G21" s="63"/>
      <c r="H21" s="63"/>
      <c r="I21" s="63"/>
    </row>
  </sheetData>
  <mergeCells count="11">
    <mergeCell ref="F4:F5"/>
    <mergeCell ref="G4:G5"/>
    <mergeCell ref="H4:H5"/>
    <mergeCell ref="G1:H1"/>
    <mergeCell ref="A2:H2"/>
    <mergeCell ref="A3:D3"/>
    <mergeCell ref="G3:H3"/>
    <mergeCell ref="A4:B4"/>
    <mergeCell ref="C4:C5"/>
    <mergeCell ref="D4:D5"/>
    <mergeCell ref="E4:E5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showGridLines="0" showZeros="0" topLeftCell="A10" workbookViewId="0">
      <selection activeCell="G17" sqref="G17"/>
    </sheetView>
  </sheetViews>
  <sheetFormatPr defaultColWidth="9.1640625" defaultRowHeight="11.25"/>
  <cols>
    <col min="1" max="1" width="11.1640625" customWidth="1"/>
    <col min="2" max="2" width="7.6640625" customWidth="1"/>
    <col min="3" max="3" width="5.5" customWidth="1"/>
    <col min="4" max="4" width="46.6640625" customWidth="1"/>
    <col min="5" max="5" width="18.83203125" customWidth="1"/>
    <col min="6" max="10" width="16.83203125" customWidth="1"/>
  </cols>
  <sheetData>
    <row r="1" spans="1:12" ht="23.25" customHeight="1">
      <c r="A1" s="3"/>
      <c r="B1" s="136"/>
      <c r="C1" s="136"/>
      <c r="D1" s="136"/>
      <c r="E1" s="136"/>
      <c r="F1" s="136"/>
      <c r="G1" s="63"/>
      <c r="H1" s="63"/>
      <c r="I1" s="249"/>
      <c r="J1" s="249"/>
      <c r="K1" s="63"/>
      <c r="L1" s="63"/>
    </row>
    <row r="2" spans="1:12" ht="23.25" customHeight="1">
      <c r="A2" s="232" t="s">
        <v>228</v>
      </c>
      <c r="B2" s="232"/>
      <c r="C2" s="232"/>
      <c r="D2" s="232"/>
      <c r="E2" s="232"/>
      <c r="F2" s="232"/>
      <c r="G2" s="232"/>
      <c r="H2" s="232"/>
      <c r="I2" s="232"/>
      <c r="J2" s="232"/>
      <c r="K2" s="63"/>
      <c r="L2" s="63"/>
    </row>
    <row r="3" spans="1:12" s="8" customFormat="1" ht="23.25" customHeight="1">
      <c r="A3" s="242" t="s">
        <v>0</v>
      </c>
      <c r="B3" s="243"/>
      <c r="C3" s="243"/>
      <c r="D3" s="243"/>
      <c r="E3" s="250"/>
      <c r="F3" s="250"/>
      <c r="G3" s="137"/>
      <c r="H3" s="137"/>
      <c r="I3" s="251" t="s">
        <v>54</v>
      </c>
      <c r="J3" s="251"/>
      <c r="K3" s="66"/>
      <c r="L3" s="66"/>
    </row>
    <row r="4" spans="1:12" ht="21" customHeight="1">
      <c r="A4" s="252" t="s">
        <v>64</v>
      </c>
      <c r="B4" s="252"/>
      <c r="C4" s="252"/>
      <c r="D4" s="252"/>
      <c r="E4" s="238" t="s">
        <v>56</v>
      </c>
      <c r="F4" s="253" t="s">
        <v>57</v>
      </c>
      <c r="G4" s="253" t="s">
        <v>58</v>
      </c>
      <c r="H4" s="253" t="s">
        <v>310</v>
      </c>
      <c r="I4" s="238" t="s">
        <v>60</v>
      </c>
      <c r="J4" s="238" t="s">
        <v>61</v>
      </c>
      <c r="K4" s="66"/>
      <c r="L4" s="66"/>
    </row>
    <row r="5" spans="1:12" ht="21" customHeight="1">
      <c r="A5" s="238" t="s">
        <v>65</v>
      </c>
      <c r="B5" s="238"/>
      <c r="C5" s="238"/>
      <c r="D5" s="238" t="s">
        <v>66</v>
      </c>
      <c r="E5" s="238"/>
      <c r="F5" s="253"/>
      <c r="G5" s="253"/>
      <c r="H5" s="253"/>
      <c r="I5" s="238"/>
      <c r="J5" s="238"/>
      <c r="K5" s="66"/>
      <c r="L5" s="66"/>
    </row>
    <row r="6" spans="1:12" ht="21" customHeight="1">
      <c r="A6" s="59" t="s">
        <v>67</v>
      </c>
      <c r="B6" s="59" t="s">
        <v>68</v>
      </c>
      <c r="C6" s="59" t="s">
        <v>69</v>
      </c>
      <c r="D6" s="239"/>
      <c r="E6" s="239"/>
      <c r="F6" s="235"/>
      <c r="G6" s="235"/>
      <c r="H6" s="235"/>
      <c r="I6" s="239"/>
      <c r="J6" s="239"/>
      <c r="K6" s="66"/>
      <c r="L6" s="66"/>
    </row>
    <row r="7" spans="1:12" ht="23.25" customHeight="1">
      <c r="A7" s="168"/>
      <c r="B7" s="168"/>
      <c r="C7" s="168"/>
      <c r="D7" s="159"/>
      <c r="E7" s="169">
        <f>E8+E11+E18</f>
        <v>8103.0599999999995</v>
      </c>
      <c r="F7" s="169">
        <f>F8+F11+F18</f>
        <v>1706.5900000000001</v>
      </c>
      <c r="G7" s="169">
        <f t="shared" ref="G7:I7" si="0">G8+G11+G18</f>
        <v>0</v>
      </c>
      <c r="H7" s="169">
        <f>H8+H11+H18</f>
        <v>80</v>
      </c>
      <c r="I7" s="169">
        <f t="shared" si="0"/>
        <v>6316.47</v>
      </c>
      <c r="J7" s="159"/>
      <c r="K7" s="63"/>
      <c r="L7" s="63"/>
    </row>
    <row r="8" spans="1:12" ht="23.25" customHeight="1">
      <c r="A8" s="160" t="s">
        <v>247</v>
      </c>
      <c r="B8" s="160"/>
      <c r="C8" s="161"/>
      <c r="D8" s="163" t="s">
        <v>251</v>
      </c>
      <c r="E8" s="169">
        <f>F8+G8+H8+I8</f>
        <v>7312.67</v>
      </c>
      <c r="F8" s="159">
        <v>1594.2</v>
      </c>
      <c r="G8" s="159"/>
      <c r="H8" s="159">
        <v>80</v>
      </c>
      <c r="I8" s="166">
        <v>5638.47</v>
      </c>
      <c r="J8" s="159"/>
      <c r="K8" s="63"/>
      <c r="L8" s="63"/>
    </row>
    <row r="9" spans="1:12" ht="23.25" customHeight="1">
      <c r="A9" s="160"/>
      <c r="B9" s="160" t="s">
        <v>248</v>
      </c>
      <c r="C9" s="161"/>
      <c r="D9" s="163" t="s">
        <v>252</v>
      </c>
      <c r="E9" s="169">
        <f t="shared" ref="E9:E21" si="1">F9+G9+H9+I9</f>
        <v>7312.67</v>
      </c>
      <c r="F9" s="159">
        <v>1594.2</v>
      </c>
      <c r="G9" s="159"/>
      <c r="H9" s="159">
        <v>80</v>
      </c>
      <c r="I9" s="166">
        <v>5638.47</v>
      </c>
      <c r="J9" s="159"/>
      <c r="K9" s="63"/>
      <c r="L9" s="63"/>
    </row>
    <row r="10" spans="1:12" ht="23.25" customHeight="1">
      <c r="A10" s="160" t="s">
        <v>253</v>
      </c>
      <c r="B10" s="160" t="s">
        <v>254</v>
      </c>
      <c r="C10" s="161" t="s">
        <v>249</v>
      </c>
      <c r="D10" s="163" t="s">
        <v>255</v>
      </c>
      <c r="E10" s="169">
        <f t="shared" si="1"/>
        <v>7312.67</v>
      </c>
      <c r="F10" s="159">
        <v>1594.2</v>
      </c>
      <c r="G10" s="159"/>
      <c r="H10" s="159">
        <v>80</v>
      </c>
      <c r="I10" s="166">
        <v>5638.47</v>
      </c>
      <c r="J10" s="159"/>
      <c r="K10" s="63"/>
      <c r="L10" s="63"/>
    </row>
    <row r="11" spans="1:12" ht="23.25" customHeight="1">
      <c r="A11" s="160" t="s">
        <v>256</v>
      </c>
      <c r="B11" s="160"/>
      <c r="C11" s="161"/>
      <c r="D11" s="163" t="s">
        <v>257</v>
      </c>
      <c r="E11" s="169">
        <f t="shared" si="1"/>
        <v>628.03</v>
      </c>
      <c r="F11" s="159">
        <v>93.97</v>
      </c>
      <c r="G11" s="159"/>
      <c r="H11" s="159"/>
      <c r="I11" s="166">
        <v>534.05999999999995</v>
      </c>
      <c r="J11" s="159"/>
      <c r="K11" s="63"/>
      <c r="L11" s="63"/>
    </row>
    <row r="12" spans="1:12" ht="23.25" customHeight="1">
      <c r="A12" s="160"/>
      <c r="B12" s="160" t="s">
        <v>258</v>
      </c>
      <c r="C12" s="161"/>
      <c r="D12" s="163" t="s">
        <v>259</v>
      </c>
      <c r="E12" s="169">
        <f t="shared" si="1"/>
        <v>614.07000000000005</v>
      </c>
      <c r="F12" s="159">
        <v>93.97</v>
      </c>
      <c r="G12" s="159"/>
      <c r="H12" s="159"/>
      <c r="I12" s="166">
        <v>520.1</v>
      </c>
      <c r="J12" s="159"/>
      <c r="K12" s="63"/>
      <c r="L12" s="63"/>
    </row>
    <row r="13" spans="1:12" ht="23.25" customHeight="1">
      <c r="A13" s="160" t="s">
        <v>260</v>
      </c>
      <c r="B13" s="160" t="s">
        <v>261</v>
      </c>
      <c r="C13" s="161" t="s">
        <v>258</v>
      </c>
      <c r="D13" s="163" t="s">
        <v>262</v>
      </c>
      <c r="E13" s="169">
        <f t="shared" si="1"/>
        <v>372.28</v>
      </c>
      <c r="F13" s="159">
        <v>17.13</v>
      </c>
      <c r="G13" s="159"/>
      <c r="H13" s="159"/>
      <c r="I13" s="166">
        <v>355.15</v>
      </c>
      <c r="J13" s="159"/>
      <c r="K13" s="63"/>
      <c r="L13" s="63"/>
    </row>
    <row r="14" spans="1:12" ht="23.25" customHeight="1">
      <c r="A14" s="160" t="s">
        <v>260</v>
      </c>
      <c r="B14" s="160" t="s">
        <v>261</v>
      </c>
      <c r="C14" s="161" t="s">
        <v>263</v>
      </c>
      <c r="D14" s="163" t="s">
        <v>264</v>
      </c>
      <c r="E14" s="169">
        <f t="shared" si="1"/>
        <v>81.72</v>
      </c>
      <c r="F14" s="159">
        <v>0</v>
      </c>
      <c r="G14" s="159"/>
      <c r="H14" s="159"/>
      <c r="I14" s="166">
        <v>81.72</v>
      </c>
      <c r="J14" s="159"/>
      <c r="K14" s="63"/>
      <c r="L14" s="63"/>
    </row>
    <row r="15" spans="1:12" ht="23.25" customHeight="1">
      <c r="A15" s="160" t="s">
        <v>260</v>
      </c>
      <c r="B15" s="160" t="s">
        <v>261</v>
      </c>
      <c r="C15" s="161" t="s">
        <v>265</v>
      </c>
      <c r="D15" s="163" t="s">
        <v>266</v>
      </c>
      <c r="E15" s="169">
        <f t="shared" si="1"/>
        <v>160.07</v>
      </c>
      <c r="F15" s="159">
        <v>76.84</v>
      </c>
      <c r="G15" s="159"/>
      <c r="H15" s="159"/>
      <c r="I15" s="166">
        <v>83.23</v>
      </c>
      <c r="J15" s="159"/>
      <c r="K15" s="63"/>
      <c r="L15" s="63"/>
    </row>
    <row r="16" spans="1:12" ht="23.25" customHeight="1">
      <c r="A16" s="160"/>
      <c r="B16" s="160" t="s">
        <v>267</v>
      </c>
      <c r="C16" s="161"/>
      <c r="D16" s="163" t="s">
        <v>268</v>
      </c>
      <c r="E16" s="169">
        <f t="shared" si="1"/>
        <v>13.96</v>
      </c>
      <c r="F16" s="159">
        <v>0</v>
      </c>
      <c r="G16" s="159"/>
      <c r="H16" s="159"/>
      <c r="I16" s="166">
        <v>13.96</v>
      </c>
      <c r="J16" s="159"/>
      <c r="K16" s="63"/>
      <c r="L16" s="63"/>
    </row>
    <row r="17" spans="1:12" ht="23.25" customHeight="1">
      <c r="A17" s="160" t="s">
        <v>260</v>
      </c>
      <c r="B17" s="160" t="s">
        <v>269</v>
      </c>
      <c r="C17" s="161" t="s">
        <v>249</v>
      </c>
      <c r="D17" s="163" t="s">
        <v>270</v>
      </c>
      <c r="E17" s="169">
        <f t="shared" si="1"/>
        <v>13.96</v>
      </c>
      <c r="F17" s="159">
        <v>0</v>
      </c>
      <c r="G17" s="159"/>
      <c r="H17" s="159"/>
      <c r="I17" s="166">
        <v>13.96</v>
      </c>
      <c r="J17" s="159"/>
      <c r="K17" s="63"/>
      <c r="L17" s="63"/>
    </row>
    <row r="18" spans="1:12" ht="23.25" customHeight="1">
      <c r="A18" s="160" t="s">
        <v>271</v>
      </c>
      <c r="B18" s="160"/>
      <c r="C18" s="161"/>
      <c r="D18" s="163" t="s">
        <v>272</v>
      </c>
      <c r="E18" s="169">
        <f t="shared" si="1"/>
        <v>162.36000000000001</v>
      </c>
      <c r="F18" s="159">
        <v>18.420000000000002</v>
      </c>
      <c r="G18" s="159"/>
      <c r="H18" s="159"/>
      <c r="I18" s="166">
        <v>143.94</v>
      </c>
      <c r="J18" s="159"/>
      <c r="K18" s="63"/>
      <c r="L18" s="63"/>
    </row>
    <row r="19" spans="1:12" ht="23.25" customHeight="1">
      <c r="A19" s="160"/>
      <c r="B19" s="160" t="s">
        <v>113</v>
      </c>
      <c r="C19" s="161"/>
      <c r="D19" s="163" t="s">
        <v>273</v>
      </c>
      <c r="E19" s="169">
        <f t="shared" si="1"/>
        <v>162.36000000000001</v>
      </c>
      <c r="F19" s="159">
        <v>18.420000000000002</v>
      </c>
      <c r="G19" s="159"/>
      <c r="H19" s="159"/>
      <c r="I19" s="166">
        <v>143.94</v>
      </c>
      <c r="J19" s="159"/>
      <c r="K19" s="63"/>
      <c r="L19" s="63"/>
    </row>
    <row r="20" spans="1:12" ht="23.25" customHeight="1">
      <c r="A20" s="160" t="s">
        <v>274</v>
      </c>
      <c r="B20" s="160" t="s">
        <v>275</v>
      </c>
      <c r="C20" s="161" t="s">
        <v>265</v>
      </c>
      <c r="D20" s="163" t="s">
        <v>276</v>
      </c>
      <c r="E20" s="169">
        <f t="shared" si="1"/>
        <v>157.94999999999999</v>
      </c>
      <c r="F20" s="159">
        <v>14.01</v>
      </c>
      <c r="G20" s="159"/>
      <c r="H20" s="159"/>
      <c r="I20" s="166">
        <v>143.94</v>
      </c>
      <c r="J20" s="159"/>
      <c r="K20" s="63"/>
      <c r="L20" s="63"/>
    </row>
    <row r="21" spans="1:12" ht="23.25" customHeight="1">
      <c r="A21" s="160" t="s">
        <v>274</v>
      </c>
      <c r="B21" s="160" t="s">
        <v>275</v>
      </c>
      <c r="C21" s="161" t="s">
        <v>277</v>
      </c>
      <c r="D21" s="163" t="s">
        <v>278</v>
      </c>
      <c r="E21" s="169">
        <f t="shared" si="1"/>
        <v>4.41</v>
      </c>
      <c r="F21" s="159">
        <v>4.41</v>
      </c>
      <c r="G21" s="159"/>
      <c r="H21" s="159"/>
      <c r="I21" s="166">
        <v>0</v>
      </c>
      <c r="J21" s="159"/>
      <c r="K21" s="63"/>
      <c r="L21" s="63"/>
    </row>
    <row r="22" spans="1:12" ht="23.2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2" ht="23.25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</sheetData>
  <mergeCells count="13">
    <mergeCell ref="I1:J1"/>
    <mergeCell ref="A2:J2"/>
    <mergeCell ref="A3:F3"/>
    <mergeCell ref="I3:J3"/>
    <mergeCell ref="A4:D4"/>
    <mergeCell ref="H4:H6"/>
    <mergeCell ref="I4:I6"/>
    <mergeCell ref="J4:J6"/>
    <mergeCell ref="A5:C5"/>
    <mergeCell ref="D5:D6"/>
    <mergeCell ref="E4:E6"/>
    <mergeCell ref="F4:F6"/>
    <mergeCell ref="G4:G6"/>
  </mergeCells>
  <phoneticPr fontId="7" type="noConversion"/>
  <printOptions horizontalCentered="1"/>
  <pageMargins left="0.59055118110236227" right="0.39370078740157483" top="0.78740157480314965" bottom="0.59055118110236227" header="0" footer="0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"/>
  <sheetViews>
    <sheetView showGridLines="0" showZeros="0" topLeftCell="A4" workbookViewId="0">
      <selection activeCell="K15" sqref="K15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45.5" customWidth="1"/>
    <col min="5" max="5" width="13" style="184" customWidth="1"/>
    <col min="6" max="6" width="11.6640625" customWidth="1"/>
    <col min="7" max="7" width="13" customWidth="1"/>
    <col min="8" max="8" width="12.83203125" customWidth="1"/>
    <col min="9" max="9" width="10.5" customWidth="1"/>
    <col min="10" max="10" width="9.1640625" customWidth="1"/>
    <col min="11" max="17" width="11.6640625" customWidth="1"/>
  </cols>
  <sheetData>
    <row r="1" spans="1:18" ht="25.5" customHeight="1">
      <c r="A1" s="3"/>
      <c r="B1" s="55"/>
      <c r="C1" s="55"/>
      <c r="D1" s="55"/>
      <c r="E1" s="208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63"/>
    </row>
    <row r="2" spans="1:18" ht="25.5" customHeight="1">
      <c r="A2" s="56" t="s">
        <v>229</v>
      </c>
      <c r="B2" s="56"/>
      <c r="C2" s="56"/>
      <c r="D2" s="56"/>
      <c r="E2" s="209"/>
      <c r="F2" s="154"/>
      <c r="G2" s="154"/>
      <c r="H2" s="154"/>
      <c r="I2" s="154"/>
      <c r="J2" s="154"/>
      <c r="K2" s="154"/>
      <c r="L2" s="56"/>
      <c r="M2" s="56"/>
      <c r="N2" s="56"/>
      <c r="O2" s="56"/>
      <c r="P2" s="56"/>
      <c r="Q2" s="56"/>
      <c r="R2" s="63"/>
    </row>
    <row r="3" spans="1:18" s="8" customFormat="1" ht="25.5" customHeight="1">
      <c r="A3" s="256" t="s">
        <v>0</v>
      </c>
      <c r="B3" s="233"/>
      <c r="C3" s="233"/>
      <c r="D3" s="233"/>
      <c r="E3" s="233"/>
      <c r="F3" s="233"/>
      <c r="G3" s="233"/>
      <c r="H3" s="233"/>
      <c r="I3" s="55"/>
      <c r="J3" s="55"/>
      <c r="K3" s="55"/>
      <c r="L3" s="55"/>
      <c r="M3" s="55"/>
      <c r="N3" s="55"/>
      <c r="O3" s="55"/>
      <c r="P3" s="55"/>
      <c r="Q3" s="65" t="s">
        <v>54</v>
      </c>
      <c r="R3" s="66"/>
    </row>
    <row r="4" spans="1:18" ht="25.5" customHeight="1">
      <c r="A4" s="257" t="s">
        <v>70</v>
      </c>
      <c r="B4" s="257"/>
      <c r="C4" s="257"/>
      <c r="D4" s="257"/>
      <c r="E4" s="258" t="s">
        <v>71</v>
      </c>
      <c r="F4" s="57" t="s">
        <v>72</v>
      </c>
      <c r="G4" s="58"/>
      <c r="H4" s="57"/>
      <c r="I4" s="64"/>
      <c r="J4" s="64"/>
      <c r="K4" s="238" t="s">
        <v>73</v>
      </c>
      <c r="L4" s="238"/>
      <c r="M4" s="238"/>
      <c r="N4" s="238"/>
      <c r="O4" s="238"/>
      <c r="P4" s="238"/>
      <c r="Q4" s="238"/>
      <c r="R4" s="66"/>
    </row>
    <row r="5" spans="1:18" ht="25.5" customHeight="1">
      <c r="A5" s="238" t="s">
        <v>65</v>
      </c>
      <c r="B5" s="238"/>
      <c r="C5" s="238"/>
      <c r="D5" s="238" t="s">
        <v>66</v>
      </c>
      <c r="E5" s="259"/>
      <c r="F5" s="238" t="s">
        <v>74</v>
      </c>
      <c r="G5" s="238" t="s">
        <v>75</v>
      </c>
      <c r="H5" s="238" t="s">
        <v>76</v>
      </c>
      <c r="I5" s="238" t="s">
        <v>77</v>
      </c>
      <c r="J5" s="245" t="s">
        <v>78</v>
      </c>
      <c r="K5" s="245" t="s">
        <v>74</v>
      </c>
      <c r="L5" s="245" t="s">
        <v>77</v>
      </c>
      <c r="M5" s="254" t="s">
        <v>79</v>
      </c>
      <c r="N5" s="254" t="s">
        <v>80</v>
      </c>
      <c r="O5" s="245" t="s">
        <v>81</v>
      </c>
      <c r="P5" s="245" t="s">
        <v>82</v>
      </c>
      <c r="Q5" s="245" t="s">
        <v>83</v>
      </c>
      <c r="R5" s="66"/>
    </row>
    <row r="6" spans="1:18" ht="35.25" customHeight="1">
      <c r="A6" s="59" t="s">
        <v>67</v>
      </c>
      <c r="B6" s="59" t="s">
        <v>68</v>
      </c>
      <c r="C6" s="59" t="s">
        <v>69</v>
      </c>
      <c r="D6" s="238"/>
      <c r="E6" s="260"/>
      <c r="F6" s="239"/>
      <c r="G6" s="239"/>
      <c r="H6" s="239"/>
      <c r="I6" s="239"/>
      <c r="J6" s="239"/>
      <c r="K6" s="239"/>
      <c r="L6" s="239"/>
      <c r="M6" s="255"/>
      <c r="N6" s="255"/>
      <c r="O6" s="239"/>
      <c r="P6" s="239"/>
      <c r="Q6" s="239"/>
      <c r="R6" s="66"/>
    </row>
    <row r="7" spans="1:18" s="8" customFormat="1" ht="25.5" customHeight="1">
      <c r="A7" s="67"/>
      <c r="B7" s="67"/>
      <c r="C7" s="67"/>
      <c r="D7" s="62"/>
      <c r="E7" s="224">
        <f>F7+K7</f>
        <v>8103.0599999999995</v>
      </c>
      <c r="F7" s="231">
        <f>G7+H7+I7+J7</f>
        <v>7303.0599999999995</v>
      </c>
      <c r="G7" s="24">
        <f>G8+G12+G19</f>
        <v>4135.2699999999995</v>
      </c>
      <c r="H7" s="24">
        <f>H8+H12+H19</f>
        <v>2987.37</v>
      </c>
      <c r="I7" s="24">
        <f t="shared" ref="I7:J7" si="0">I8+I12+I19</f>
        <v>180.42</v>
      </c>
      <c r="J7" s="24">
        <f t="shared" si="0"/>
        <v>0</v>
      </c>
      <c r="K7" s="24">
        <f>L7+M7+N7+O7+P7+Q7</f>
        <v>800</v>
      </c>
      <c r="L7" s="24"/>
      <c r="M7" s="225">
        <f>M8+M12+M19</f>
        <v>611.88</v>
      </c>
      <c r="N7" s="225">
        <f t="shared" ref="N7:Q7" si="1">N8+N12+N19</f>
        <v>0</v>
      </c>
      <c r="O7" s="225">
        <f t="shared" si="1"/>
        <v>0</v>
      </c>
      <c r="P7" s="225">
        <f t="shared" si="1"/>
        <v>5</v>
      </c>
      <c r="Q7" s="225">
        <f t="shared" si="1"/>
        <v>183.12</v>
      </c>
      <c r="R7" s="66"/>
    </row>
    <row r="8" spans="1:18" ht="20.100000000000001" customHeight="1">
      <c r="A8" s="160" t="s">
        <v>247</v>
      </c>
      <c r="B8" s="160"/>
      <c r="C8" s="161"/>
      <c r="D8" s="163" t="s">
        <v>251</v>
      </c>
      <c r="E8" s="210">
        <f>F8+K8</f>
        <v>7312.67</v>
      </c>
      <c r="F8" s="211">
        <f>G8+H8+I8+J8</f>
        <v>6512.67</v>
      </c>
      <c r="G8" s="167">
        <f>G9</f>
        <v>3504.95</v>
      </c>
      <c r="H8" s="167">
        <f>H9</f>
        <v>2987.37</v>
      </c>
      <c r="I8" s="167">
        <f>I9</f>
        <v>20.350000000000001</v>
      </c>
      <c r="J8" s="167"/>
      <c r="K8" s="166">
        <f>L8+M8+N8+O8+P8+Q8</f>
        <v>800</v>
      </c>
      <c r="L8" s="167"/>
      <c r="M8" s="226">
        <f>M9</f>
        <v>611.88</v>
      </c>
      <c r="N8" s="226">
        <f t="shared" ref="N8:Q8" si="2">N9</f>
        <v>0</v>
      </c>
      <c r="O8" s="226">
        <f t="shared" si="2"/>
        <v>0</v>
      </c>
      <c r="P8" s="226">
        <f t="shared" si="2"/>
        <v>5</v>
      </c>
      <c r="Q8" s="226">
        <f t="shared" si="2"/>
        <v>183.12</v>
      </c>
    </row>
    <row r="9" spans="1:18" ht="20.100000000000001" customHeight="1">
      <c r="A9" s="160"/>
      <c r="B9" s="160" t="s">
        <v>248</v>
      </c>
      <c r="C9" s="161"/>
      <c r="D9" s="163" t="s">
        <v>252</v>
      </c>
      <c r="E9" s="210">
        <f t="shared" ref="E9:E12" si="3">F9+K9</f>
        <v>7312.67</v>
      </c>
      <c r="F9" s="211">
        <f t="shared" ref="F9:F11" si="4">G9+H9+I9+J9</f>
        <v>6512.67</v>
      </c>
      <c r="G9" s="167">
        <f>G10+G11</f>
        <v>3504.95</v>
      </c>
      <c r="H9" s="167">
        <f t="shared" ref="H9:J9" si="5">H10+H11</f>
        <v>2987.37</v>
      </c>
      <c r="I9" s="167">
        <f t="shared" si="5"/>
        <v>20.350000000000001</v>
      </c>
      <c r="J9" s="167">
        <f t="shared" si="5"/>
        <v>0</v>
      </c>
      <c r="K9" s="166">
        <f t="shared" ref="K9:K12" si="6">L9+M9+N9+O9+P9+Q9</f>
        <v>800</v>
      </c>
      <c r="L9" s="167"/>
      <c r="M9" s="226">
        <f>M10+M11</f>
        <v>611.88</v>
      </c>
      <c r="N9" s="226">
        <f t="shared" ref="N9:Q9" si="7">N10+N11</f>
        <v>0</v>
      </c>
      <c r="O9" s="226">
        <f t="shared" si="7"/>
        <v>0</v>
      </c>
      <c r="P9" s="226">
        <f t="shared" si="7"/>
        <v>5</v>
      </c>
      <c r="Q9" s="226">
        <f t="shared" si="7"/>
        <v>183.12</v>
      </c>
    </row>
    <row r="10" spans="1:18" s="10" customFormat="1" ht="20.100000000000001" customHeight="1">
      <c r="A10" s="212"/>
      <c r="B10" s="212" t="s">
        <v>254</v>
      </c>
      <c r="C10" s="213" t="s">
        <v>249</v>
      </c>
      <c r="D10" s="214" t="s">
        <v>255</v>
      </c>
      <c r="E10" s="215">
        <f t="shared" si="3"/>
        <v>6512.67</v>
      </c>
      <c r="F10" s="216">
        <f>G10+H10+I10+J10</f>
        <v>6512.67</v>
      </c>
      <c r="G10" s="217">
        <v>3504.95</v>
      </c>
      <c r="H10" s="218">
        <v>2987.37</v>
      </c>
      <c r="I10" s="219">
        <v>20.350000000000001</v>
      </c>
      <c r="J10" s="218"/>
      <c r="K10" s="218">
        <f t="shared" si="6"/>
        <v>0</v>
      </c>
      <c r="L10" s="219"/>
      <c r="M10" s="227"/>
      <c r="N10" s="228"/>
      <c r="O10" s="229">
        <v>0</v>
      </c>
      <c r="P10" s="230"/>
      <c r="Q10" s="230"/>
    </row>
    <row r="11" spans="1:18" s="10" customFormat="1" ht="20.100000000000001" customHeight="1">
      <c r="A11" s="212"/>
      <c r="B11" s="220" t="s">
        <v>322</v>
      </c>
      <c r="C11" s="221" t="s">
        <v>311</v>
      </c>
      <c r="D11" s="214" t="s">
        <v>312</v>
      </c>
      <c r="E11" s="215">
        <f t="shared" si="3"/>
        <v>800</v>
      </c>
      <c r="F11" s="216">
        <f t="shared" si="4"/>
        <v>0</v>
      </c>
      <c r="G11" s="217"/>
      <c r="H11" s="218"/>
      <c r="I11" s="219"/>
      <c r="J11" s="218"/>
      <c r="K11" s="218">
        <f t="shared" si="6"/>
        <v>800</v>
      </c>
      <c r="L11" s="219"/>
      <c r="M11" s="217">
        <v>611.88</v>
      </c>
      <c r="N11" s="218"/>
      <c r="O11" s="219"/>
      <c r="P11" s="185">
        <v>5</v>
      </c>
      <c r="Q11" s="185">
        <v>183.12</v>
      </c>
    </row>
    <row r="12" spans="1:18" s="10" customFormat="1" ht="20.100000000000001" customHeight="1">
      <c r="A12" s="212" t="s">
        <v>256</v>
      </c>
      <c r="B12" s="212"/>
      <c r="C12" s="213"/>
      <c r="D12" s="214" t="s">
        <v>257</v>
      </c>
      <c r="E12" s="215">
        <f t="shared" si="3"/>
        <v>628.03</v>
      </c>
      <c r="F12" s="216">
        <f>G12+H12+I12+J12</f>
        <v>628.03</v>
      </c>
      <c r="G12" s="217">
        <f>G13+G17</f>
        <v>467.96</v>
      </c>
      <c r="H12" s="218"/>
      <c r="I12" s="219">
        <f>I13</f>
        <v>160.07</v>
      </c>
      <c r="J12" s="218"/>
      <c r="K12" s="218">
        <f t="shared" si="6"/>
        <v>0</v>
      </c>
      <c r="L12" s="219"/>
      <c r="M12" s="217"/>
      <c r="N12" s="218"/>
      <c r="O12" s="219">
        <v>0</v>
      </c>
      <c r="P12" s="185"/>
      <c r="Q12" s="185"/>
    </row>
    <row r="13" spans="1:18" s="10" customFormat="1" ht="20.100000000000001" customHeight="1">
      <c r="A13" s="212"/>
      <c r="B13" s="212" t="s">
        <v>258</v>
      </c>
      <c r="C13" s="213"/>
      <c r="D13" s="214" t="s">
        <v>259</v>
      </c>
      <c r="E13" s="215">
        <f>F13+K13</f>
        <v>614.06999999999994</v>
      </c>
      <c r="F13" s="216">
        <f>G13+H13+I13+J13</f>
        <v>614.06999999999994</v>
      </c>
      <c r="G13" s="217">
        <f>G14+G15+G16</f>
        <v>454</v>
      </c>
      <c r="H13" s="219">
        <f t="shared" ref="H13:J13" si="8">H14+H15+J16</f>
        <v>0</v>
      </c>
      <c r="I13" s="219">
        <f>I14+I15+I16</f>
        <v>160.07</v>
      </c>
      <c r="J13" s="219">
        <f t="shared" si="8"/>
        <v>0</v>
      </c>
      <c r="K13" s="218"/>
      <c r="L13" s="219"/>
      <c r="M13" s="217"/>
      <c r="N13" s="218"/>
      <c r="O13" s="219">
        <v>0</v>
      </c>
      <c r="P13" s="185"/>
      <c r="Q13" s="185"/>
    </row>
    <row r="14" spans="1:18" s="10" customFormat="1" ht="33.75" customHeight="1">
      <c r="A14" s="212" t="s">
        <v>260</v>
      </c>
      <c r="B14" s="212" t="s">
        <v>261</v>
      </c>
      <c r="C14" s="213" t="s">
        <v>258</v>
      </c>
      <c r="D14" s="214" t="s">
        <v>262</v>
      </c>
      <c r="E14" s="215">
        <f t="shared" ref="E14:E22" si="9">F14+K14</f>
        <v>372.28</v>
      </c>
      <c r="F14" s="216">
        <f>G14+H14+I14+J14</f>
        <v>372.28</v>
      </c>
      <c r="G14" s="217">
        <v>372.28</v>
      </c>
      <c r="H14" s="218"/>
      <c r="I14" s="219"/>
      <c r="J14" s="218"/>
      <c r="K14" s="218"/>
      <c r="L14" s="219"/>
      <c r="M14" s="217"/>
      <c r="N14" s="218"/>
      <c r="O14" s="219">
        <v>0</v>
      </c>
      <c r="P14" s="185"/>
      <c r="Q14" s="185"/>
    </row>
    <row r="15" spans="1:18" s="10" customFormat="1" ht="33.75" customHeight="1">
      <c r="A15" s="212" t="s">
        <v>260</v>
      </c>
      <c r="B15" s="212" t="s">
        <v>261</v>
      </c>
      <c r="C15" s="213" t="s">
        <v>263</v>
      </c>
      <c r="D15" s="214" t="s">
        <v>264</v>
      </c>
      <c r="E15" s="215">
        <f t="shared" si="9"/>
        <v>81.72</v>
      </c>
      <c r="F15" s="216">
        <f>G15+H15+I15+J15</f>
        <v>81.72</v>
      </c>
      <c r="G15" s="217">
        <v>81.72</v>
      </c>
      <c r="H15" s="218"/>
      <c r="I15" s="219"/>
      <c r="J15" s="218"/>
      <c r="K15" s="218"/>
      <c r="L15" s="219"/>
      <c r="M15" s="217"/>
      <c r="N15" s="218"/>
      <c r="O15" s="219">
        <v>0</v>
      </c>
      <c r="P15" s="222"/>
      <c r="Q15" s="222"/>
    </row>
    <row r="16" spans="1:18" ht="20.100000000000001" customHeight="1">
      <c r="A16" s="160" t="s">
        <v>260</v>
      </c>
      <c r="B16" s="160" t="s">
        <v>261</v>
      </c>
      <c r="C16" s="161" t="s">
        <v>265</v>
      </c>
      <c r="D16" s="163" t="s">
        <v>266</v>
      </c>
      <c r="E16" s="215">
        <f t="shared" si="9"/>
        <v>160.07</v>
      </c>
      <c r="F16" s="216">
        <f>G16+H16+I16+J16</f>
        <v>160.07</v>
      </c>
      <c r="H16" s="167"/>
      <c r="I16" s="165">
        <v>160.07</v>
      </c>
      <c r="J16" s="166"/>
      <c r="K16" s="166"/>
      <c r="L16" s="167"/>
      <c r="M16" s="165"/>
      <c r="N16" s="166"/>
      <c r="O16" s="167">
        <v>0</v>
      </c>
      <c r="P16" s="191"/>
      <c r="Q16" s="191"/>
    </row>
    <row r="17" spans="1:17" ht="20.100000000000001" customHeight="1">
      <c r="A17" s="160"/>
      <c r="B17" s="160" t="s">
        <v>267</v>
      </c>
      <c r="C17" s="161"/>
      <c r="D17" s="163" t="s">
        <v>268</v>
      </c>
      <c r="E17" s="215">
        <f t="shared" si="9"/>
        <v>13.96</v>
      </c>
      <c r="F17" s="164">
        <f t="shared" ref="F17:F18" si="10">G17+H17+I17+J17</f>
        <v>13.96</v>
      </c>
      <c r="G17" s="223">
        <f>G18</f>
        <v>13.96</v>
      </c>
      <c r="H17" s="166"/>
      <c r="I17" s="167"/>
      <c r="J17" s="166"/>
      <c r="K17" s="166"/>
      <c r="L17" s="167"/>
      <c r="M17" s="165"/>
      <c r="N17" s="166"/>
      <c r="O17" s="167">
        <v>0</v>
      </c>
      <c r="P17" s="191"/>
      <c r="Q17" s="191"/>
    </row>
    <row r="18" spans="1:17" ht="20.100000000000001" customHeight="1">
      <c r="A18" s="160" t="s">
        <v>260</v>
      </c>
      <c r="B18" s="160" t="s">
        <v>269</v>
      </c>
      <c r="C18" s="161" t="s">
        <v>249</v>
      </c>
      <c r="D18" s="163" t="s">
        <v>270</v>
      </c>
      <c r="E18" s="215">
        <f t="shared" si="9"/>
        <v>13.96</v>
      </c>
      <c r="F18" s="164">
        <f t="shared" si="10"/>
        <v>13.96</v>
      </c>
      <c r="G18" s="165">
        <v>13.96</v>
      </c>
      <c r="H18" s="166"/>
      <c r="I18" s="167"/>
      <c r="J18" s="166"/>
      <c r="K18" s="166"/>
      <c r="L18" s="167"/>
      <c r="M18" s="165"/>
      <c r="N18" s="166"/>
      <c r="O18" s="167">
        <v>0</v>
      </c>
      <c r="P18" s="185"/>
      <c r="Q18" s="185"/>
    </row>
    <row r="19" spans="1:17" ht="20.100000000000001" customHeight="1">
      <c r="A19" s="160" t="s">
        <v>271</v>
      </c>
      <c r="B19" s="160"/>
      <c r="C19" s="161"/>
      <c r="D19" s="163" t="s">
        <v>272</v>
      </c>
      <c r="E19" s="215">
        <f t="shared" si="9"/>
        <v>162.35999999999999</v>
      </c>
      <c r="F19" s="164">
        <f>G19+H19+I19+J19</f>
        <v>162.35999999999999</v>
      </c>
      <c r="G19" s="165">
        <f>G20</f>
        <v>162.35999999999999</v>
      </c>
      <c r="H19" s="166"/>
      <c r="I19" s="167"/>
      <c r="J19" s="166"/>
      <c r="K19" s="166"/>
      <c r="L19" s="167"/>
      <c r="M19" s="165"/>
      <c r="N19" s="166"/>
      <c r="O19" s="167">
        <v>0</v>
      </c>
      <c r="P19" s="191"/>
      <c r="Q19" s="191"/>
    </row>
    <row r="20" spans="1:17" ht="20.100000000000001" customHeight="1">
      <c r="A20" s="160"/>
      <c r="B20" s="160" t="s">
        <v>113</v>
      </c>
      <c r="C20" s="161"/>
      <c r="D20" s="163" t="s">
        <v>273</v>
      </c>
      <c r="E20" s="215">
        <f t="shared" si="9"/>
        <v>162.35999999999999</v>
      </c>
      <c r="F20" s="164">
        <f t="shared" ref="F20:F22" si="11">G20+H20+I20+J20</f>
        <v>162.35999999999999</v>
      </c>
      <c r="G20" s="165">
        <f>G21+G22</f>
        <v>162.35999999999999</v>
      </c>
      <c r="H20" s="166"/>
      <c r="I20" s="167"/>
      <c r="J20" s="166"/>
      <c r="K20" s="166"/>
      <c r="L20" s="167"/>
      <c r="M20" s="165"/>
      <c r="N20" s="166"/>
      <c r="O20" s="167">
        <v>0</v>
      </c>
      <c r="P20" s="191"/>
      <c r="Q20" s="191"/>
    </row>
    <row r="21" spans="1:17" ht="20.100000000000001" customHeight="1">
      <c r="A21" s="160" t="s">
        <v>274</v>
      </c>
      <c r="B21" s="160" t="s">
        <v>275</v>
      </c>
      <c r="C21" s="161" t="s">
        <v>265</v>
      </c>
      <c r="D21" s="163" t="s">
        <v>276</v>
      </c>
      <c r="E21" s="215">
        <f t="shared" si="9"/>
        <v>157.94999999999999</v>
      </c>
      <c r="F21" s="164">
        <f t="shared" si="11"/>
        <v>157.94999999999999</v>
      </c>
      <c r="G21" s="165">
        <v>157.94999999999999</v>
      </c>
      <c r="H21" s="166"/>
      <c r="I21" s="167"/>
      <c r="J21" s="166"/>
      <c r="K21" s="166"/>
      <c r="L21" s="167"/>
      <c r="M21" s="165"/>
      <c r="N21" s="166"/>
      <c r="O21" s="167">
        <v>0</v>
      </c>
      <c r="P21" s="191"/>
      <c r="Q21" s="191"/>
    </row>
    <row r="22" spans="1:17" ht="20.100000000000001" customHeight="1">
      <c r="A22" s="160" t="s">
        <v>274</v>
      </c>
      <c r="B22" s="160" t="s">
        <v>275</v>
      </c>
      <c r="C22" s="161" t="s">
        <v>277</v>
      </c>
      <c r="D22" s="163" t="s">
        <v>278</v>
      </c>
      <c r="E22" s="215">
        <f t="shared" si="9"/>
        <v>4.41</v>
      </c>
      <c r="F22" s="164">
        <f t="shared" si="11"/>
        <v>4.41</v>
      </c>
      <c r="G22" s="165">
        <v>4.41</v>
      </c>
      <c r="H22" s="166"/>
      <c r="I22" s="167"/>
      <c r="J22" s="166"/>
      <c r="K22" s="166"/>
      <c r="L22" s="167"/>
      <c r="M22" s="165"/>
      <c r="N22" s="166"/>
      <c r="O22" s="167">
        <v>0</v>
      </c>
      <c r="P22" s="191"/>
      <c r="Q22" s="191"/>
    </row>
  </sheetData>
  <mergeCells count="18"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  <mergeCell ref="K5:K6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3"/>
  <sheetViews>
    <sheetView showGridLines="0" showZeros="0" topLeftCell="B1" workbookViewId="0">
      <selection activeCell="H9" sqref="H9"/>
    </sheetView>
  </sheetViews>
  <sheetFormatPr defaultColWidth="9.1640625" defaultRowHeight="11.25"/>
  <cols>
    <col min="1" max="3" width="4.5" customWidth="1"/>
    <col min="4" max="4" width="9.33203125" customWidth="1"/>
    <col min="5" max="6" width="22.6640625" customWidth="1"/>
    <col min="7" max="7" width="11.83203125" customWidth="1"/>
    <col min="8" max="8" width="12" customWidth="1"/>
    <col min="9" max="10" width="9.83203125" customWidth="1"/>
    <col min="11" max="11" width="10.83203125" customWidth="1"/>
    <col min="12" max="15" width="9.83203125" customWidth="1"/>
    <col min="16" max="16" width="16.5" customWidth="1"/>
    <col min="17" max="17" width="9.1640625" customWidth="1"/>
    <col min="18" max="18" width="12.6640625" customWidth="1"/>
    <col min="19" max="19" width="11.83203125" customWidth="1"/>
    <col min="20" max="20" width="9.1640625" customWidth="1"/>
    <col min="21" max="22" width="9.83203125" customWidth="1"/>
    <col min="23" max="23" width="9.1640625" customWidth="1"/>
    <col min="24" max="24" width="9.83203125" customWidth="1"/>
    <col min="25" max="25" width="9.33203125" customWidth="1"/>
  </cols>
  <sheetData>
    <row r="1" spans="1:25" ht="22.5" customHeight="1">
      <c r="A1" s="3"/>
      <c r="B1" s="83"/>
      <c r="C1" s="83"/>
      <c r="D1" s="84"/>
      <c r="E1" s="84"/>
      <c r="F1" s="27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49"/>
      <c r="W1" s="49"/>
      <c r="X1" s="49"/>
      <c r="Y1" s="27"/>
    </row>
    <row r="2" spans="1:25" ht="22.5" customHeight="1">
      <c r="A2" s="264" t="s">
        <v>230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110"/>
    </row>
    <row r="3" spans="1:25" ht="22.5" customHeight="1">
      <c r="A3" s="86"/>
      <c r="B3" s="68"/>
      <c r="C3" s="68"/>
      <c r="D3" s="32"/>
      <c r="E3" s="32"/>
      <c r="F3" s="33"/>
      <c r="G3" s="87"/>
      <c r="H3" s="85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109"/>
      <c r="W3" s="109"/>
      <c r="X3" s="109" t="s">
        <v>54</v>
      </c>
      <c r="Y3" s="27"/>
    </row>
    <row r="4" spans="1:25" ht="27" customHeight="1">
      <c r="A4" s="265" t="s">
        <v>84</v>
      </c>
      <c r="B4" s="265"/>
      <c r="C4" s="265"/>
      <c r="D4" s="265" t="s">
        <v>62</v>
      </c>
      <c r="E4" s="265" t="s">
        <v>63</v>
      </c>
      <c r="F4" s="263" t="s">
        <v>70</v>
      </c>
      <c r="G4" s="268" t="s">
        <v>71</v>
      </c>
      <c r="H4" s="266" t="s">
        <v>85</v>
      </c>
      <c r="I4" s="266"/>
      <c r="J4" s="266"/>
      <c r="K4" s="266"/>
      <c r="L4" s="267"/>
      <c r="M4" s="265" t="s">
        <v>86</v>
      </c>
      <c r="N4" s="265"/>
      <c r="O4" s="265"/>
      <c r="P4" s="265"/>
      <c r="Q4" s="265"/>
      <c r="R4" s="265"/>
      <c r="S4" s="265"/>
      <c r="T4" s="265"/>
      <c r="U4" s="265"/>
      <c r="V4" s="261" t="s">
        <v>87</v>
      </c>
      <c r="W4" s="261" t="s">
        <v>88</v>
      </c>
      <c r="X4" s="263" t="s">
        <v>89</v>
      </c>
      <c r="Y4" s="111"/>
    </row>
    <row r="5" spans="1:25" ht="34.5" customHeight="1">
      <c r="A5" s="104" t="s">
        <v>67</v>
      </c>
      <c r="B5" s="104" t="s">
        <v>68</v>
      </c>
      <c r="C5" s="104" t="s">
        <v>69</v>
      </c>
      <c r="D5" s="265"/>
      <c r="E5" s="265"/>
      <c r="F5" s="263"/>
      <c r="G5" s="263"/>
      <c r="H5" s="106" t="s">
        <v>74</v>
      </c>
      <c r="I5" s="106" t="s">
        <v>90</v>
      </c>
      <c r="J5" s="106" t="s">
        <v>91</v>
      </c>
      <c r="K5" s="106" t="s">
        <v>92</v>
      </c>
      <c r="L5" s="106" t="s">
        <v>93</v>
      </c>
      <c r="M5" s="106" t="s">
        <v>74</v>
      </c>
      <c r="N5" s="134" t="s">
        <v>94</v>
      </c>
      <c r="O5" s="134" t="s">
        <v>95</v>
      </c>
      <c r="P5" s="134" t="s">
        <v>96</v>
      </c>
      <c r="Q5" s="134" t="s">
        <v>97</v>
      </c>
      <c r="R5" s="134" t="s">
        <v>98</v>
      </c>
      <c r="S5" s="134" t="s">
        <v>99</v>
      </c>
      <c r="T5" s="134" t="s">
        <v>100</v>
      </c>
      <c r="U5" s="134" t="s">
        <v>101</v>
      </c>
      <c r="V5" s="262"/>
      <c r="W5" s="262"/>
      <c r="X5" s="263"/>
      <c r="Y5" s="111"/>
    </row>
    <row r="6" spans="1:25" ht="22.5" customHeight="1">
      <c r="A6" s="88" t="s">
        <v>102</v>
      </c>
      <c r="B6" s="88" t="s">
        <v>102</v>
      </c>
      <c r="C6" s="88" t="s">
        <v>102</v>
      </c>
      <c r="D6" s="88" t="s">
        <v>102</v>
      </c>
      <c r="E6" s="88" t="s">
        <v>102</v>
      </c>
      <c r="F6" s="88" t="s">
        <v>102</v>
      </c>
      <c r="G6" s="41" t="s">
        <v>103</v>
      </c>
      <c r="H6" s="41" t="s">
        <v>104</v>
      </c>
      <c r="I6" s="41" t="s">
        <v>105</v>
      </c>
      <c r="J6" s="41" t="s">
        <v>106</v>
      </c>
      <c r="K6" s="41" t="s">
        <v>107</v>
      </c>
      <c r="L6" s="41" t="s">
        <v>108</v>
      </c>
      <c r="M6" s="41" t="s">
        <v>109</v>
      </c>
      <c r="N6" s="108" t="s">
        <v>110</v>
      </c>
      <c r="O6" s="108" t="s">
        <v>111</v>
      </c>
      <c r="P6" s="108" t="s">
        <v>112</v>
      </c>
      <c r="Q6" s="108" t="s">
        <v>113</v>
      </c>
      <c r="R6" s="41" t="s">
        <v>114</v>
      </c>
      <c r="S6" s="135" t="s">
        <v>115</v>
      </c>
      <c r="T6" s="135" t="s">
        <v>116</v>
      </c>
      <c r="U6" s="135" t="s">
        <v>117</v>
      </c>
      <c r="V6" s="135" t="s">
        <v>118</v>
      </c>
      <c r="W6" s="135" t="s">
        <v>119</v>
      </c>
      <c r="X6" s="135" t="s">
        <v>120</v>
      </c>
      <c r="Y6" s="50"/>
    </row>
    <row r="7" spans="1:25" s="173" customFormat="1" ht="20.100000000000001" customHeight="1">
      <c r="A7" s="170"/>
      <c r="B7" s="170"/>
      <c r="C7" s="170"/>
      <c r="D7" s="171"/>
      <c r="E7" s="162" t="s">
        <v>74</v>
      </c>
      <c r="F7" s="163"/>
      <c r="G7" s="165">
        <v>4135.2700000000004</v>
      </c>
      <c r="H7" s="167">
        <v>3255.12</v>
      </c>
      <c r="I7" s="167">
        <v>552.76</v>
      </c>
      <c r="J7" s="167">
        <v>47.93</v>
      </c>
      <c r="K7" s="167">
        <v>2616.85</v>
      </c>
      <c r="L7" s="166">
        <v>37.58</v>
      </c>
      <c r="M7" s="167">
        <v>652.9</v>
      </c>
      <c r="N7" s="165">
        <v>9.1</v>
      </c>
      <c r="O7" s="167">
        <v>13.48</v>
      </c>
      <c r="P7" s="164">
        <v>372.28</v>
      </c>
      <c r="Q7" s="166">
        <v>81.72</v>
      </c>
      <c r="R7" s="166">
        <v>151</v>
      </c>
      <c r="S7" s="166">
        <v>4.41</v>
      </c>
      <c r="T7" s="166">
        <v>6.95</v>
      </c>
      <c r="U7" s="167">
        <v>13.96</v>
      </c>
      <c r="V7" s="164">
        <v>0</v>
      </c>
      <c r="W7" s="167">
        <v>199.79</v>
      </c>
      <c r="X7" s="164">
        <v>27.46</v>
      </c>
      <c r="Y7" s="172"/>
    </row>
    <row r="8" spans="1:25" ht="20.100000000000001" customHeight="1">
      <c r="A8" s="170" t="s">
        <v>247</v>
      </c>
      <c r="B8" s="170" t="s">
        <v>248</v>
      </c>
      <c r="C8" s="170" t="s">
        <v>249</v>
      </c>
      <c r="D8" s="171" t="s">
        <v>244</v>
      </c>
      <c r="E8" s="162" t="s">
        <v>250</v>
      </c>
      <c r="F8" s="163" t="s">
        <v>279</v>
      </c>
      <c r="G8" s="165">
        <v>3504.95</v>
      </c>
      <c r="H8" s="167">
        <v>3255.12</v>
      </c>
      <c r="I8" s="167">
        <v>552.76</v>
      </c>
      <c r="J8" s="167">
        <v>47.93</v>
      </c>
      <c r="K8" s="167">
        <v>2616.85</v>
      </c>
      <c r="L8" s="166">
        <v>37.58</v>
      </c>
      <c r="M8" s="167">
        <v>22.58</v>
      </c>
      <c r="N8" s="165">
        <v>9.1</v>
      </c>
      <c r="O8" s="167">
        <v>13.48</v>
      </c>
      <c r="P8" s="164">
        <v>0</v>
      </c>
      <c r="Q8" s="166">
        <v>0</v>
      </c>
      <c r="R8" s="166">
        <v>0</v>
      </c>
      <c r="S8" s="166">
        <v>0</v>
      </c>
      <c r="T8" s="166">
        <v>0</v>
      </c>
      <c r="U8" s="167">
        <v>0</v>
      </c>
      <c r="V8" s="164">
        <v>0</v>
      </c>
      <c r="W8" s="167">
        <v>199.79</v>
      </c>
      <c r="X8" s="164">
        <v>27.46</v>
      </c>
      <c r="Y8" s="33"/>
    </row>
    <row r="9" spans="1:25" ht="20.100000000000001" customHeight="1">
      <c r="A9" s="170" t="s">
        <v>256</v>
      </c>
      <c r="B9" s="170" t="s">
        <v>258</v>
      </c>
      <c r="C9" s="170" t="s">
        <v>258</v>
      </c>
      <c r="D9" s="171" t="s">
        <v>244</v>
      </c>
      <c r="E9" s="162" t="s">
        <v>250</v>
      </c>
      <c r="F9" s="163" t="s">
        <v>280</v>
      </c>
      <c r="G9" s="165">
        <v>372.28</v>
      </c>
      <c r="H9" s="167">
        <v>0</v>
      </c>
      <c r="I9" s="167">
        <v>0</v>
      </c>
      <c r="J9" s="167">
        <v>0</v>
      </c>
      <c r="K9" s="167">
        <v>0</v>
      </c>
      <c r="L9" s="166">
        <v>0</v>
      </c>
      <c r="M9" s="167">
        <v>372.28</v>
      </c>
      <c r="N9" s="165">
        <v>0</v>
      </c>
      <c r="O9" s="167">
        <v>0</v>
      </c>
      <c r="P9" s="164">
        <v>372.28</v>
      </c>
      <c r="Q9" s="166">
        <v>0</v>
      </c>
      <c r="R9" s="166">
        <v>0</v>
      </c>
      <c r="S9" s="166">
        <v>0</v>
      </c>
      <c r="T9" s="166">
        <v>0</v>
      </c>
      <c r="U9" s="167">
        <v>0</v>
      </c>
      <c r="V9" s="164">
        <v>0</v>
      </c>
      <c r="W9" s="167">
        <v>0</v>
      </c>
      <c r="X9" s="164">
        <v>0</v>
      </c>
      <c r="Y9" s="33"/>
    </row>
    <row r="10" spans="1:25" ht="20.100000000000001" customHeight="1">
      <c r="A10" s="170" t="s">
        <v>256</v>
      </c>
      <c r="B10" s="170" t="s">
        <v>258</v>
      </c>
      <c r="C10" s="170" t="s">
        <v>263</v>
      </c>
      <c r="D10" s="171" t="s">
        <v>244</v>
      </c>
      <c r="E10" s="162" t="s">
        <v>250</v>
      </c>
      <c r="F10" s="163" t="s">
        <v>281</v>
      </c>
      <c r="G10" s="165">
        <v>81.72</v>
      </c>
      <c r="H10" s="167">
        <v>0</v>
      </c>
      <c r="I10" s="167">
        <v>0</v>
      </c>
      <c r="J10" s="167">
        <v>0</v>
      </c>
      <c r="K10" s="167">
        <v>0</v>
      </c>
      <c r="L10" s="166">
        <v>0</v>
      </c>
      <c r="M10" s="167">
        <v>81.72</v>
      </c>
      <c r="N10" s="165">
        <v>0</v>
      </c>
      <c r="O10" s="167">
        <v>0</v>
      </c>
      <c r="P10" s="164">
        <v>0</v>
      </c>
      <c r="Q10" s="166">
        <v>81.72</v>
      </c>
      <c r="R10" s="166">
        <v>0</v>
      </c>
      <c r="S10" s="166">
        <v>0</v>
      </c>
      <c r="T10" s="166">
        <v>0</v>
      </c>
      <c r="U10" s="167">
        <v>0</v>
      </c>
      <c r="V10" s="164">
        <v>0</v>
      </c>
      <c r="W10" s="167">
        <v>0</v>
      </c>
      <c r="X10" s="164">
        <v>0</v>
      </c>
      <c r="Y10" s="33"/>
    </row>
    <row r="11" spans="1:25" ht="20.100000000000001" customHeight="1">
      <c r="A11" s="170" t="s">
        <v>256</v>
      </c>
      <c r="B11" s="170" t="s">
        <v>267</v>
      </c>
      <c r="C11" s="170" t="s">
        <v>249</v>
      </c>
      <c r="D11" s="171" t="s">
        <v>244</v>
      </c>
      <c r="E11" s="162" t="s">
        <v>250</v>
      </c>
      <c r="F11" s="163" t="s">
        <v>282</v>
      </c>
      <c r="G11" s="165">
        <v>13.96</v>
      </c>
      <c r="H11" s="167">
        <v>0</v>
      </c>
      <c r="I11" s="167">
        <v>0</v>
      </c>
      <c r="J11" s="167">
        <v>0</v>
      </c>
      <c r="K11" s="167">
        <v>0</v>
      </c>
      <c r="L11" s="166">
        <v>0</v>
      </c>
      <c r="M11" s="167">
        <v>13.96</v>
      </c>
      <c r="N11" s="165">
        <v>0</v>
      </c>
      <c r="O11" s="167">
        <v>0</v>
      </c>
      <c r="P11" s="164">
        <v>0</v>
      </c>
      <c r="Q11" s="166">
        <v>0</v>
      </c>
      <c r="R11" s="166">
        <v>0</v>
      </c>
      <c r="S11" s="166">
        <v>0</v>
      </c>
      <c r="T11" s="166">
        <v>0</v>
      </c>
      <c r="U11" s="167">
        <v>13.96</v>
      </c>
      <c r="V11" s="164">
        <v>0</v>
      </c>
      <c r="W11" s="167">
        <v>0</v>
      </c>
      <c r="X11" s="164">
        <v>0</v>
      </c>
      <c r="Y11" s="33"/>
    </row>
    <row r="12" spans="1:25" ht="20.100000000000001" customHeight="1">
      <c r="A12" s="170" t="s">
        <v>271</v>
      </c>
      <c r="B12" s="170" t="s">
        <v>113</v>
      </c>
      <c r="C12" s="170" t="s">
        <v>265</v>
      </c>
      <c r="D12" s="171" t="s">
        <v>244</v>
      </c>
      <c r="E12" s="162" t="s">
        <v>250</v>
      </c>
      <c r="F12" s="163" t="s">
        <v>283</v>
      </c>
      <c r="G12" s="165">
        <v>157.94999999999999</v>
      </c>
      <c r="H12" s="167">
        <v>0</v>
      </c>
      <c r="I12" s="167">
        <v>0</v>
      </c>
      <c r="J12" s="167">
        <v>0</v>
      </c>
      <c r="K12" s="167">
        <v>0</v>
      </c>
      <c r="L12" s="166">
        <v>0</v>
      </c>
      <c r="M12" s="167">
        <v>157.94999999999999</v>
      </c>
      <c r="N12" s="165">
        <v>0</v>
      </c>
      <c r="O12" s="167">
        <v>0</v>
      </c>
      <c r="P12" s="164">
        <v>0</v>
      </c>
      <c r="Q12" s="166">
        <v>0</v>
      </c>
      <c r="R12" s="166">
        <v>151</v>
      </c>
      <c r="S12" s="166">
        <v>0</v>
      </c>
      <c r="T12" s="166">
        <v>6.95</v>
      </c>
      <c r="U12" s="167">
        <v>0</v>
      </c>
      <c r="V12" s="164">
        <v>0</v>
      </c>
      <c r="W12" s="167">
        <v>0</v>
      </c>
      <c r="X12" s="164">
        <v>0</v>
      </c>
      <c r="Y12" s="33"/>
    </row>
    <row r="13" spans="1:25" ht="20.100000000000001" customHeight="1">
      <c r="A13" s="170" t="s">
        <v>271</v>
      </c>
      <c r="B13" s="170" t="s">
        <v>113</v>
      </c>
      <c r="C13" s="170" t="s">
        <v>277</v>
      </c>
      <c r="D13" s="171" t="s">
        <v>244</v>
      </c>
      <c r="E13" s="162" t="s">
        <v>250</v>
      </c>
      <c r="F13" s="163" t="s">
        <v>284</v>
      </c>
      <c r="G13" s="165">
        <v>4.41</v>
      </c>
      <c r="H13" s="167">
        <v>0</v>
      </c>
      <c r="I13" s="167">
        <v>0</v>
      </c>
      <c r="J13" s="167">
        <v>0</v>
      </c>
      <c r="K13" s="167">
        <v>0</v>
      </c>
      <c r="L13" s="166">
        <v>0</v>
      </c>
      <c r="M13" s="167">
        <v>4.41</v>
      </c>
      <c r="N13" s="165">
        <v>0</v>
      </c>
      <c r="O13" s="167">
        <v>0</v>
      </c>
      <c r="P13" s="164">
        <v>0</v>
      </c>
      <c r="Q13" s="166">
        <v>0</v>
      </c>
      <c r="R13" s="166">
        <v>0</v>
      </c>
      <c r="S13" s="166">
        <v>4.41</v>
      </c>
      <c r="T13" s="166">
        <v>0</v>
      </c>
      <c r="U13" s="167">
        <v>0</v>
      </c>
      <c r="V13" s="164">
        <v>0</v>
      </c>
      <c r="W13" s="167">
        <v>0</v>
      </c>
      <c r="X13" s="164">
        <v>0</v>
      </c>
    </row>
  </sheetData>
  <mergeCells count="11">
    <mergeCell ref="V4:V5"/>
    <mergeCell ref="W4:W5"/>
    <mergeCell ref="X4:X5"/>
    <mergeCell ref="A2:X2"/>
    <mergeCell ref="A4:C4"/>
    <mergeCell ref="H4:L4"/>
    <mergeCell ref="M4:U4"/>
    <mergeCell ref="D4:D5"/>
    <mergeCell ref="E4:E5"/>
    <mergeCell ref="F4:F5"/>
    <mergeCell ref="G4:G5"/>
  </mergeCells>
  <phoneticPr fontId="7" type="noConversion"/>
  <printOptions horizontalCentered="1"/>
  <pageMargins left="0.39370078740157483" right="0.23622047244094491" top="0.59055118110236227" bottom="0.70866141732283472" header="0.51181102362204722" footer="0.51181102362204722"/>
  <pageSetup paperSize="9" scale="65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B18"/>
  <sheetViews>
    <sheetView showGridLines="0" showZeros="0" topLeftCell="A2" workbookViewId="0">
      <selection activeCell="K11" sqref="K11"/>
    </sheetView>
  </sheetViews>
  <sheetFormatPr defaultColWidth="9.1640625" defaultRowHeight="11.25"/>
  <cols>
    <col min="1" max="3" width="4.83203125" customWidth="1"/>
    <col min="4" max="4" width="10" customWidth="1"/>
    <col min="5" max="6" width="23.6640625" customWidth="1"/>
    <col min="7" max="9" width="10.83203125" customWidth="1"/>
    <col min="10" max="11" width="9.1640625" customWidth="1"/>
    <col min="12" max="15" width="10.83203125" customWidth="1"/>
    <col min="16" max="16" width="9.1640625" customWidth="1"/>
    <col min="17" max="21" width="10.83203125" customWidth="1"/>
    <col min="22" max="28" width="9.1640625" customWidth="1"/>
    <col min="29" max="30" width="10.83203125" customWidth="1"/>
    <col min="31" max="32" width="9.1640625" customWidth="1"/>
    <col min="33" max="33" width="10.83203125" customWidth="1"/>
  </cols>
  <sheetData>
    <row r="1" spans="1:54" ht="20.100000000000001" customHeight="1">
      <c r="A1" s="128"/>
      <c r="B1" s="83"/>
      <c r="C1" s="83"/>
      <c r="D1" s="84"/>
      <c r="E1" s="27"/>
      <c r="F1" s="27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78"/>
      <c r="V1" s="78"/>
      <c r="W1" s="78"/>
      <c r="X1" s="78"/>
      <c r="Y1" s="78"/>
      <c r="Z1" s="78"/>
      <c r="AA1" s="78"/>
      <c r="AB1" s="78"/>
      <c r="AC1" s="91"/>
      <c r="AD1" s="91"/>
      <c r="AE1" s="91"/>
      <c r="AF1" s="91"/>
      <c r="AG1" s="91"/>
      <c r="AH1" s="33"/>
      <c r="AI1" s="33"/>
    </row>
    <row r="2" spans="1:54" ht="20.100000000000001" customHeight="1">
      <c r="A2" s="3"/>
      <c r="B2" s="83"/>
      <c r="C2" s="83"/>
      <c r="D2" s="84"/>
      <c r="E2" s="27"/>
      <c r="F2" s="27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8"/>
      <c r="V2" s="78"/>
      <c r="W2" s="78"/>
      <c r="X2" s="78"/>
      <c r="Y2" s="78"/>
      <c r="Z2" s="78"/>
      <c r="AA2" s="78"/>
      <c r="AB2" s="78"/>
      <c r="AC2" s="91"/>
      <c r="AD2" s="91"/>
      <c r="AE2" s="91"/>
      <c r="AF2" s="91"/>
      <c r="AG2" s="91"/>
      <c r="AH2" s="33"/>
      <c r="AI2" s="33"/>
    </row>
    <row r="3" spans="1:54" ht="20.100000000000001" customHeight="1">
      <c r="A3" s="264" t="s">
        <v>231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</row>
    <row r="4" spans="1:54" ht="20.100000000000001" customHeight="1">
      <c r="A4" s="86" t="s">
        <v>121</v>
      </c>
      <c r="B4" s="68"/>
      <c r="C4" s="68"/>
      <c r="D4" s="32"/>
      <c r="E4" s="33"/>
      <c r="F4" s="33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92"/>
      <c r="AD4" s="92"/>
      <c r="AE4" s="91"/>
      <c r="AF4" s="91"/>
      <c r="AH4" s="33"/>
      <c r="AI4" s="33"/>
      <c r="AR4" s="27" t="s">
        <v>54</v>
      </c>
    </row>
    <row r="5" spans="1:54" ht="20.100000000000001" customHeight="1">
      <c r="A5" s="266" t="s">
        <v>70</v>
      </c>
      <c r="B5" s="266"/>
      <c r="C5" s="266"/>
      <c r="D5" s="269" t="s">
        <v>62</v>
      </c>
      <c r="E5" s="269" t="s">
        <v>63</v>
      </c>
      <c r="F5" s="269" t="s">
        <v>70</v>
      </c>
      <c r="G5" s="269" t="s">
        <v>122</v>
      </c>
      <c r="H5" s="269" t="s">
        <v>123</v>
      </c>
      <c r="I5" s="269" t="s">
        <v>124</v>
      </c>
      <c r="J5" s="269" t="s">
        <v>125</v>
      </c>
      <c r="K5" s="269" t="s">
        <v>126</v>
      </c>
      <c r="L5" s="269" t="s">
        <v>127</v>
      </c>
      <c r="M5" s="269" t="s">
        <v>128</v>
      </c>
      <c r="N5" s="269" t="s">
        <v>129</v>
      </c>
      <c r="O5" s="269" t="s">
        <v>130</v>
      </c>
      <c r="P5" s="269" t="s">
        <v>131</v>
      </c>
      <c r="Q5" s="269" t="s">
        <v>132</v>
      </c>
      <c r="R5" s="269" t="s">
        <v>133</v>
      </c>
      <c r="S5" s="269" t="s">
        <v>134</v>
      </c>
      <c r="T5" s="269" t="s">
        <v>135</v>
      </c>
      <c r="U5" s="269" t="s">
        <v>136</v>
      </c>
      <c r="V5" s="269" t="s">
        <v>137</v>
      </c>
      <c r="W5" s="269" t="s">
        <v>138</v>
      </c>
      <c r="X5" s="269" t="s">
        <v>139</v>
      </c>
      <c r="Y5" s="269" t="s">
        <v>140</v>
      </c>
      <c r="Z5" s="269" t="s">
        <v>141</v>
      </c>
      <c r="AA5" s="269" t="s">
        <v>142</v>
      </c>
      <c r="AB5" s="269" t="s">
        <v>143</v>
      </c>
      <c r="AC5" s="269" t="s">
        <v>144</v>
      </c>
      <c r="AD5" s="269" t="s">
        <v>145</v>
      </c>
      <c r="AE5" s="269" t="s">
        <v>146</v>
      </c>
      <c r="AF5" s="269" t="s">
        <v>147</v>
      </c>
      <c r="AG5" s="269" t="s">
        <v>148</v>
      </c>
      <c r="AH5" s="269" t="s">
        <v>149</v>
      </c>
      <c r="AI5" s="269" t="s">
        <v>150</v>
      </c>
      <c r="AJ5" s="269" t="s">
        <v>151</v>
      </c>
      <c r="AK5" s="269" t="s">
        <v>152</v>
      </c>
      <c r="AL5" s="269" t="s">
        <v>153</v>
      </c>
      <c r="AM5" s="269" t="s">
        <v>154</v>
      </c>
      <c r="AN5" s="269" t="s">
        <v>155</v>
      </c>
      <c r="AO5" s="269" t="s">
        <v>156</v>
      </c>
      <c r="AP5" s="269" t="s">
        <v>157</v>
      </c>
      <c r="AQ5" s="270" t="s">
        <v>82</v>
      </c>
      <c r="AR5" s="271" t="s">
        <v>158</v>
      </c>
    </row>
    <row r="6" spans="1:54" ht="20.100000000000001" customHeight="1">
      <c r="A6" s="266"/>
      <c r="B6" s="266"/>
      <c r="C6" s="266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70"/>
      <c r="AR6" s="271"/>
    </row>
    <row r="7" spans="1:54" ht="20.100000000000001" customHeight="1">
      <c r="A7" s="70" t="s">
        <v>67</v>
      </c>
      <c r="B7" s="70" t="s">
        <v>68</v>
      </c>
      <c r="C7" s="70" t="s">
        <v>69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70"/>
      <c r="AR7" s="271"/>
    </row>
    <row r="8" spans="1:54" ht="20.100000000000001" customHeight="1">
      <c r="A8" s="88" t="s">
        <v>102</v>
      </c>
      <c r="B8" s="88" t="s">
        <v>102</v>
      </c>
      <c r="C8" s="88" t="s">
        <v>102</v>
      </c>
      <c r="D8" s="88" t="s">
        <v>102</v>
      </c>
      <c r="E8" s="88" t="s">
        <v>102</v>
      </c>
      <c r="F8" s="88" t="s">
        <v>102</v>
      </c>
      <c r="G8" s="88" t="s">
        <v>103</v>
      </c>
      <c r="H8" s="88" t="s">
        <v>104</v>
      </c>
      <c r="I8" s="88" t="s">
        <v>105</v>
      </c>
      <c r="J8" s="88" t="s">
        <v>106</v>
      </c>
      <c r="K8" s="88" t="s">
        <v>107</v>
      </c>
      <c r="L8" s="88" t="s">
        <v>108</v>
      </c>
      <c r="M8" s="41" t="s">
        <v>109</v>
      </c>
      <c r="N8" s="41" t="s">
        <v>110</v>
      </c>
      <c r="O8" s="41" t="s">
        <v>111</v>
      </c>
      <c r="P8" s="41" t="s">
        <v>112</v>
      </c>
      <c r="Q8" s="41" t="s">
        <v>113</v>
      </c>
      <c r="R8" s="41" t="s">
        <v>114</v>
      </c>
      <c r="S8" s="41" t="s">
        <v>115</v>
      </c>
      <c r="T8" s="41" t="s">
        <v>116</v>
      </c>
      <c r="U8" s="41" t="s">
        <v>117</v>
      </c>
      <c r="V8" s="41" t="s">
        <v>118</v>
      </c>
      <c r="W8" s="41" t="s">
        <v>119</v>
      </c>
      <c r="X8" s="41" t="s">
        <v>120</v>
      </c>
      <c r="Y8" s="41" t="s">
        <v>159</v>
      </c>
      <c r="Z8" s="41" t="s">
        <v>160</v>
      </c>
      <c r="AA8" s="41" t="s">
        <v>161</v>
      </c>
      <c r="AB8" s="41" t="s">
        <v>162</v>
      </c>
      <c r="AC8" s="41" t="s">
        <v>163</v>
      </c>
      <c r="AD8" s="41" t="s">
        <v>164</v>
      </c>
      <c r="AE8" s="41" t="s">
        <v>165</v>
      </c>
      <c r="AF8" s="129">
        <v>26</v>
      </c>
      <c r="AG8" s="130">
        <v>27</v>
      </c>
      <c r="AH8" s="131">
        <v>28</v>
      </c>
      <c r="AI8" s="132">
        <v>29</v>
      </c>
      <c r="AJ8" s="131">
        <v>30</v>
      </c>
      <c r="AK8" s="131">
        <v>31</v>
      </c>
      <c r="AL8" s="131">
        <v>32</v>
      </c>
      <c r="AM8" s="131">
        <v>33</v>
      </c>
      <c r="AN8" s="131">
        <v>34</v>
      </c>
      <c r="AO8" s="131">
        <v>35</v>
      </c>
      <c r="AP8" s="131">
        <v>36</v>
      </c>
      <c r="AQ8" s="131">
        <v>37</v>
      </c>
      <c r="AR8" s="133">
        <v>38</v>
      </c>
      <c r="AT8" s="101"/>
    </row>
    <row r="9" spans="1:54" s="173" customFormat="1" ht="20.100000000000001" customHeight="1">
      <c r="A9" s="170"/>
      <c r="B9" s="170"/>
      <c r="C9" s="170"/>
      <c r="D9" s="174"/>
      <c r="E9" s="174" t="s">
        <v>74</v>
      </c>
      <c r="F9" s="175"/>
      <c r="G9" s="167">
        <v>2987.37</v>
      </c>
      <c r="H9" s="165">
        <v>27.71</v>
      </c>
      <c r="I9" s="166">
        <v>5</v>
      </c>
      <c r="J9" s="166">
        <v>0</v>
      </c>
      <c r="K9" s="167">
        <v>0.2</v>
      </c>
      <c r="L9" s="165">
        <v>5</v>
      </c>
      <c r="M9" s="166">
        <v>85.13</v>
      </c>
      <c r="N9" s="166">
        <v>40.29</v>
      </c>
      <c r="O9" s="166">
        <v>75</v>
      </c>
      <c r="P9" s="166">
        <v>0</v>
      </c>
      <c r="Q9" s="167">
        <v>1826</v>
      </c>
      <c r="R9" s="164">
        <v>34.770000000000003</v>
      </c>
      <c r="S9" s="165">
        <v>71.47</v>
      </c>
      <c r="T9" s="166">
        <v>71.47</v>
      </c>
      <c r="U9" s="166">
        <v>36.6</v>
      </c>
      <c r="V9" s="167">
        <v>0</v>
      </c>
      <c r="W9" s="165">
        <v>36.6</v>
      </c>
      <c r="X9" s="166">
        <v>36.6</v>
      </c>
      <c r="Y9" s="166">
        <v>36.6</v>
      </c>
      <c r="Z9" s="166">
        <v>376.54</v>
      </c>
      <c r="AA9" s="166">
        <v>279.37</v>
      </c>
      <c r="AB9" s="167">
        <v>1826</v>
      </c>
      <c r="AC9" s="164">
        <v>1826</v>
      </c>
      <c r="AD9" s="165">
        <v>24.29</v>
      </c>
      <c r="AE9" s="166">
        <v>71.47</v>
      </c>
      <c r="AF9" s="166">
        <v>0</v>
      </c>
      <c r="AG9" s="167">
        <v>100</v>
      </c>
      <c r="AH9" s="164">
        <v>376.54</v>
      </c>
      <c r="AI9" s="165">
        <v>0</v>
      </c>
      <c r="AJ9" s="166">
        <v>0</v>
      </c>
      <c r="AK9" s="166">
        <v>0</v>
      </c>
      <c r="AL9" s="167">
        <v>0</v>
      </c>
      <c r="AM9" s="165">
        <v>0</v>
      </c>
      <c r="AN9" s="166">
        <v>0</v>
      </c>
      <c r="AO9" s="166">
        <v>0</v>
      </c>
      <c r="AP9" s="166">
        <v>0</v>
      </c>
      <c r="AQ9" s="167">
        <v>0</v>
      </c>
      <c r="AR9" s="164">
        <v>0</v>
      </c>
      <c r="AS9" s="176"/>
    </row>
    <row r="10" spans="1:54" ht="20.100000000000001" customHeight="1">
      <c r="A10" s="170"/>
      <c r="B10" s="170"/>
      <c r="C10" s="170"/>
      <c r="D10" s="174"/>
      <c r="E10" s="174" t="s">
        <v>250</v>
      </c>
      <c r="F10" s="175"/>
      <c r="G10" s="167">
        <v>2987.37</v>
      </c>
      <c r="H10" s="165">
        <v>27.71</v>
      </c>
      <c r="I10" s="166">
        <v>5</v>
      </c>
      <c r="J10" s="166">
        <v>0</v>
      </c>
      <c r="K10" s="167">
        <v>0.2</v>
      </c>
      <c r="L10" s="165">
        <v>5</v>
      </c>
      <c r="M10" s="166">
        <v>85.13</v>
      </c>
      <c r="N10" s="166">
        <v>40.29</v>
      </c>
      <c r="O10" s="166">
        <v>75</v>
      </c>
      <c r="P10" s="166">
        <v>0</v>
      </c>
      <c r="Q10" s="167">
        <v>1826</v>
      </c>
      <c r="R10" s="164">
        <v>34.770000000000003</v>
      </c>
      <c r="S10" s="165">
        <v>71.47</v>
      </c>
      <c r="T10" s="166">
        <v>71.47</v>
      </c>
      <c r="U10" s="166">
        <v>36.6</v>
      </c>
      <c r="V10" s="167">
        <v>0</v>
      </c>
      <c r="W10" s="165">
        <v>36.6</v>
      </c>
      <c r="X10" s="166">
        <v>36.6</v>
      </c>
      <c r="Y10" s="166">
        <v>36.6</v>
      </c>
      <c r="Z10" s="166">
        <v>376.54</v>
      </c>
      <c r="AA10" s="166">
        <v>279.37</v>
      </c>
      <c r="AB10" s="167">
        <v>1826</v>
      </c>
      <c r="AC10" s="164">
        <v>1826</v>
      </c>
      <c r="AD10" s="165">
        <v>24.29</v>
      </c>
      <c r="AE10" s="166">
        <v>71.47</v>
      </c>
      <c r="AF10" s="166">
        <v>0</v>
      </c>
      <c r="AG10" s="167">
        <v>100</v>
      </c>
      <c r="AH10" s="164">
        <v>376.54</v>
      </c>
      <c r="AI10" s="165">
        <v>0</v>
      </c>
      <c r="AJ10" s="166">
        <v>0</v>
      </c>
      <c r="AK10" s="166">
        <v>0</v>
      </c>
      <c r="AL10" s="167">
        <v>0</v>
      </c>
      <c r="AM10" s="165">
        <v>0</v>
      </c>
      <c r="AN10" s="166">
        <v>0</v>
      </c>
      <c r="AO10" s="166">
        <v>0</v>
      </c>
      <c r="AP10" s="166">
        <v>0</v>
      </c>
      <c r="AQ10" s="167">
        <v>0</v>
      </c>
      <c r="AR10" s="164">
        <v>0</v>
      </c>
      <c r="AS10" s="33"/>
    </row>
    <row r="11" spans="1:54" ht="20.100000000000001" customHeight="1">
      <c r="A11" s="170" t="s">
        <v>247</v>
      </c>
      <c r="B11" s="170" t="s">
        <v>248</v>
      </c>
      <c r="C11" s="170" t="s">
        <v>249</v>
      </c>
      <c r="D11" s="174" t="s">
        <v>244</v>
      </c>
      <c r="E11" s="174" t="s">
        <v>285</v>
      </c>
      <c r="F11" s="175" t="s">
        <v>279</v>
      </c>
      <c r="G11" s="167">
        <v>2987.37</v>
      </c>
      <c r="H11" s="165">
        <v>27.71</v>
      </c>
      <c r="I11" s="166">
        <v>5</v>
      </c>
      <c r="J11" s="166">
        <v>0</v>
      </c>
      <c r="K11" s="167">
        <v>0.2</v>
      </c>
      <c r="L11" s="165">
        <v>5</v>
      </c>
      <c r="M11" s="166">
        <v>85.13</v>
      </c>
      <c r="N11" s="166">
        <v>40.29</v>
      </c>
      <c r="O11" s="166">
        <v>75</v>
      </c>
      <c r="P11" s="166">
        <v>0</v>
      </c>
      <c r="Q11" s="167">
        <v>1826</v>
      </c>
      <c r="R11" s="164">
        <v>34.770000000000003</v>
      </c>
      <c r="S11" s="165">
        <v>71.47</v>
      </c>
      <c r="T11" s="166">
        <v>71.47</v>
      </c>
      <c r="U11" s="166">
        <v>36.6</v>
      </c>
      <c r="V11" s="167">
        <v>0</v>
      </c>
      <c r="W11" s="165">
        <v>36.6</v>
      </c>
      <c r="X11" s="166">
        <v>36.6</v>
      </c>
      <c r="Y11" s="166">
        <v>36.6</v>
      </c>
      <c r="Z11" s="166">
        <v>376.54</v>
      </c>
      <c r="AA11" s="166">
        <v>279.37</v>
      </c>
      <c r="AB11" s="167">
        <v>1826</v>
      </c>
      <c r="AC11" s="164">
        <v>1826</v>
      </c>
      <c r="AD11" s="165">
        <v>24.29</v>
      </c>
      <c r="AE11" s="166">
        <v>71.47</v>
      </c>
      <c r="AF11" s="166">
        <v>0</v>
      </c>
      <c r="AG11" s="167">
        <v>100</v>
      </c>
      <c r="AH11" s="164">
        <v>376.54</v>
      </c>
      <c r="AI11" s="165">
        <v>0</v>
      </c>
      <c r="AJ11" s="166">
        <v>0</v>
      </c>
      <c r="AK11" s="166">
        <v>0</v>
      </c>
      <c r="AL11" s="167">
        <v>0</v>
      </c>
      <c r="AM11" s="165">
        <v>0</v>
      </c>
      <c r="AN11" s="166">
        <v>0</v>
      </c>
      <c r="AO11" s="166">
        <v>0</v>
      </c>
      <c r="AP11" s="166">
        <v>0</v>
      </c>
      <c r="AQ11" s="167">
        <v>0</v>
      </c>
      <c r="AR11" s="164">
        <v>0</v>
      </c>
      <c r="AS11" s="33"/>
    </row>
    <row r="12" spans="1:54" ht="20.100000000000001" customHeight="1">
      <c r="A12" s="75"/>
      <c r="B12" s="76"/>
      <c r="C12" s="76"/>
      <c r="D12" s="45"/>
      <c r="E12" s="46"/>
      <c r="F12" s="46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78"/>
      <c r="AE12" s="78"/>
      <c r="AF12" s="78"/>
      <c r="AG12" s="49"/>
      <c r="AH12" s="100"/>
      <c r="AI12" s="33"/>
      <c r="AN12" s="101"/>
      <c r="AO12" s="101"/>
      <c r="AP12" s="101"/>
      <c r="AR12" s="101"/>
    </row>
    <row r="13" spans="1:54" ht="20.100000000000001" customHeight="1">
      <c r="A13" s="75"/>
      <c r="B13" s="76"/>
      <c r="C13" s="76"/>
      <c r="D13" s="45"/>
      <c r="E13" s="46"/>
      <c r="F13" s="46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78"/>
      <c r="AE13" s="78"/>
      <c r="AF13" s="78"/>
      <c r="AG13" s="46"/>
      <c r="AH13" s="100"/>
      <c r="AI13" s="33"/>
      <c r="AO13" s="101"/>
      <c r="AP13" s="101"/>
      <c r="AQ13" s="101"/>
      <c r="AR13" s="101"/>
    </row>
    <row r="14" spans="1:54" ht="20.100000000000001" customHeight="1">
      <c r="A14" s="75"/>
      <c r="B14" s="76"/>
      <c r="C14" s="76"/>
      <c r="D14" s="45"/>
      <c r="E14" s="46"/>
      <c r="F14" s="46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46"/>
      <c r="AH14" s="100"/>
      <c r="AI14" s="100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</row>
    <row r="15" spans="1:54" ht="20.100000000000001" customHeight="1">
      <c r="A15" s="75"/>
      <c r="B15" s="76"/>
      <c r="C15" s="76"/>
      <c r="D15" s="45"/>
      <c r="E15" s="46"/>
      <c r="F15" s="46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46"/>
      <c r="AH15" s="100"/>
      <c r="AI15" s="100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</row>
    <row r="16" spans="1:54" ht="20.100000000000001" customHeight="1">
      <c r="A16" s="75"/>
      <c r="B16" s="76"/>
      <c r="C16" s="76"/>
      <c r="D16" s="45"/>
      <c r="E16" s="46"/>
      <c r="F16" s="46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6"/>
      <c r="AH16" s="100"/>
      <c r="AI16" s="100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</row>
    <row r="17" spans="1:35" ht="20.100000000000001" customHeight="1">
      <c r="A17" s="75"/>
      <c r="B17" s="76"/>
      <c r="C17" s="76"/>
      <c r="D17" s="45"/>
      <c r="E17" s="46"/>
      <c r="F17" s="46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49"/>
      <c r="AH17" s="33"/>
      <c r="AI17" s="33"/>
    </row>
    <row r="18" spans="1:35" ht="20.100000000000001" customHeight="1">
      <c r="A18" s="75"/>
      <c r="B18" s="76"/>
      <c r="C18" s="76"/>
      <c r="D18" s="45"/>
      <c r="E18" s="46"/>
      <c r="F18" s="46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49"/>
      <c r="AH18" s="33"/>
      <c r="AI18" s="33"/>
    </row>
  </sheetData>
  <mergeCells count="43">
    <mergeCell ref="AD5:AD7"/>
    <mergeCell ref="AQ5:AQ7"/>
    <mergeCell ref="AR5:AR7"/>
    <mergeCell ref="A5:C6"/>
    <mergeCell ref="AK5:AK7"/>
    <mergeCell ref="AL5:AL7"/>
    <mergeCell ref="AM5:AM7"/>
    <mergeCell ref="AN5:AN7"/>
    <mergeCell ref="AO5:AO7"/>
    <mergeCell ref="AP5:AP7"/>
    <mergeCell ref="AE5:AE7"/>
    <mergeCell ref="AF5:AF7"/>
    <mergeCell ref="AG5:AG7"/>
    <mergeCell ref="AH5:AH7"/>
    <mergeCell ref="AI5:AI7"/>
    <mergeCell ref="AJ5:AJ7"/>
    <mergeCell ref="W5:W7"/>
    <mergeCell ref="Z5:Z7"/>
    <mergeCell ref="AA5:AA7"/>
    <mergeCell ref="AB5:AB7"/>
    <mergeCell ref="AC5:AC7"/>
    <mergeCell ref="Y5:Y7"/>
    <mergeCell ref="R5:R7"/>
    <mergeCell ref="S5:S7"/>
    <mergeCell ref="T5:T7"/>
    <mergeCell ref="U5:U7"/>
    <mergeCell ref="V5:V7"/>
    <mergeCell ref="A3:AR3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X5:X7"/>
    <mergeCell ref="M5:M7"/>
    <mergeCell ref="N5:N7"/>
    <mergeCell ref="O5:O7"/>
    <mergeCell ref="P5:P7"/>
    <mergeCell ref="Q5:Q7"/>
  </mergeCells>
  <phoneticPr fontId="7" type="noConversion"/>
  <printOptions horizontalCentered="1"/>
  <pageMargins left="0.19685039370078741" right="0.19685039370078741" top="0.59055118110236227" bottom="0.47244094488188981" header="0.70866141732283472" footer="0.23622047244094491"/>
  <pageSetup paperSize="9" scale="4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4"/>
  <sheetViews>
    <sheetView showGridLines="0" showZeros="0" workbookViewId="0">
      <selection activeCell="K12" sqref="K12"/>
    </sheetView>
  </sheetViews>
  <sheetFormatPr defaultColWidth="9.1640625" defaultRowHeight="11.25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8" width="10.83203125" customWidth="1"/>
    <col min="19" max="19" width="9" customWidth="1"/>
  </cols>
  <sheetData>
    <row r="1" spans="1:19" ht="20.100000000000001" customHeight="1">
      <c r="A1" s="3"/>
      <c r="B1" s="68"/>
      <c r="C1" s="68"/>
      <c r="D1" s="50"/>
      <c r="E1" s="49"/>
      <c r="F1" s="49"/>
      <c r="G1" s="49"/>
      <c r="H1" s="49"/>
      <c r="I1" s="49"/>
      <c r="J1" s="49"/>
      <c r="K1" s="49"/>
      <c r="L1" s="49"/>
      <c r="M1" s="49"/>
      <c r="N1" s="49"/>
      <c r="O1" s="78"/>
      <c r="P1" s="78"/>
      <c r="Q1" s="78"/>
      <c r="R1" s="49"/>
      <c r="S1" s="49"/>
    </row>
    <row r="2" spans="1:19" ht="20.100000000000001" customHeight="1">
      <c r="A2" s="232" t="s">
        <v>232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33"/>
    </row>
    <row r="3" spans="1:19" ht="20.100000000000001" customHeight="1">
      <c r="A3" s="69" t="s">
        <v>121</v>
      </c>
      <c r="B3" s="68"/>
      <c r="C3" s="68"/>
      <c r="D3" s="50"/>
      <c r="E3" s="49"/>
      <c r="F3" s="49"/>
      <c r="G3" s="49"/>
      <c r="H3" s="49"/>
      <c r="I3" s="49"/>
      <c r="J3" s="49"/>
      <c r="K3" s="49"/>
      <c r="L3" s="49"/>
      <c r="M3" s="49"/>
      <c r="N3" s="49"/>
      <c r="O3" s="78"/>
      <c r="P3" s="78"/>
      <c r="Q3" s="78"/>
      <c r="R3" s="81" t="s">
        <v>54</v>
      </c>
      <c r="S3" s="49"/>
    </row>
    <row r="4" spans="1:19" ht="20.100000000000001" customHeight="1">
      <c r="A4" s="266" t="s">
        <v>70</v>
      </c>
      <c r="B4" s="266"/>
      <c r="C4" s="266"/>
      <c r="D4" s="269" t="s">
        <v>62</v>
      </c>
      <c r="E4" s="269" t="s">
        <v>166</v>
      </c>
      <c r="F4" s="269" t="s">
        <v>70</v>
      </c>
      <c r="G4" s="269" t="s">
        <v>56</v>
      </c>
      <c r="H4" s="269" t="s">
        <v>167</v>
      </c>
      <c r="I4" s="269" t="s">
        <v>168</v>
      </c>
      <c r="J4" s="269" t="s">
        <v>169</v>
      </c>
      <c r="K4" s="269" t="s">
        <v>170</v>
      </c>
      <c r="L4" s="269" t="s">
        <v>171</v>
      </c>
      <c r="M4" s="269" t="s">
        <v>172</v>
      </c>
      <c r="N4" s="269" t="s">
        <v>100</v>
      </c>
      <c r="O4" s="269" t="s">
        <v>173</v>
      </c>
      <c r="P4" s="269" t="s">
        <v>174</v>
      </c>
      <c r="Q4" s="269" t="s">
        <v>175</v>
      </c>
      <c r="R4" s="269" t="s">
        <v>148</v>
      </c>
      <c r="S4" s="49"/>
    </row>
    <row r="5" spans="1:19" ht="20.100000000000001" customHeight="1">
      <c r="A5" s="266"/>
      <c r="B5" s="266"/>
      <c r="C5" s="266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49"/>
    </row>
    <row r="6" spans="1:19" ht="20.100000000000001" customHeight="1">
      <c r="A6" s="70" t="s">
        <v>67</v>
      </c>
      <c r="B6" s="70" t="s">
        <v>68</v>
      </c>
      <c r="C6" s="70" t="s">
        <v>69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49"/>
    </row>
    <row r="7" spans="1:19" ht="20.100000000000001" customHeight="1">
      <c r="A7" s="71" t="s">
        <v>102</v>
      </c>
      <c r="B7" s="71" t="s">
        <v>102</v>
      </c>
      <c r="C7" s="71" t="s">
        <v>102</v>
      </c>
      <c r="D7" s="71" t="s">
        <v>102</v>
      </c>
      <c r="E7" s="71" t="s">
        <v>102</v>
      </c>
      <c r="F7" s="71" t="s">
        <v>102</v>
      </c>
      <c r="G7" s="71">
        <v>1</v>
      </c>
      <c r="H7" s="71">
        <v>2</v>
      </c>
      <c r="I7" s="71">
        <v>3</v>
      </c>
      <c r="J7" s="71">
        <v>4</v>
      </c>
      <c r="K7" s="71">
        <v>5</v>
      </c>
      <c r="L7" s="71">
        <v>6</v>
      </c>
      <c r="M7" s="71">
        <v>7</v>
      </c>
      <c r="N7" s="71">
        <v>8</v>
      </c>
      <c r="O7" s="71">
        <v>9</v>
      </c>
      <c r="P7" s="71">
        <v>10</v>
      </c>
      <c r="Q7" s="71">
        <v>11</v>
      </c>
      <c r="R7" s="71">
        <v>12</v>
      </c>
      <c r="S7" s="49"/>
    </row>
    <row r="8" spans="1:19" s="173" customFormat="1" ht="20.100000000000001" customHeight="1">
      <c r="A8" s="170"/>
      <c r="B8" s="170"/>
      <c r="C8" s="170"/>
      <c r="D8" s="171"/>
      <c r="E8" s="162" t="s">
        <v>74</v>
      </c>
      <c r="F8" s="163"/>
      <c r="G8" s="165">
        <v>180.42</v>
      </c>
      <c r="H8" s="166">
        <v>0</v>
      </c>
      <c r="I8" s="166">
        <v>160.07</v>
      </c>
      <c r="J8" s="167">
        <v>0</v>
      </c>
      <c r="K8" s="164">
        <v>0</v>
      </c>
      <c r="L8" s="165">
        <v>19.350000000000001</v>
      </c>
      <c r="M8" s="167">
        <v>0</v>
      </c>
      <c r="N8" s="164">
        <v>0</v>
      </c>
      <c r="O8" s="165">
        <v>0</v>
      </c>
      <c r="P8" s="167">
        <v>0</v>
      </c>
      <c r="Q8" s="167">
        <v>0</v>
      </c>
      <c r="R8" s="167">
        <v>1</v>
      </c>
      <c r="S8" s="177"/>
    </row>
    <row r="9" spans="1:19" ht="20.100000000000001" customHeight="1">
      <c r="A9" s="170" t="s">
        <v>247</v>
      </c>
      <c r="B9" s="170" t="s">
        <v>248</v>
      </c>
      <c r="C9" s="170" t="s">
        <v>249</v>
      </c>
      <c r="D9" s="171" t="s">
        <v>244</v>
      </c>
      <c r="E9" s="162" t="s">
        <v>250</v>
      </c>
      <c r="F9" s="163" t="s">
        <v>279</v>
      </c>
      <c r="G9" s="165">
        <v>20.350000000000001</v>
      </c>
      <c r="H9" s="166">
        <v>0</v>
      </c>
      <c r="I9" s="166">
        <v>0</v>
      </c>
      <c r="J9" s="167">
        <v>0</v>
      </c>
      <c r="K9" s="164">
        <v>0</v>
      </c>
      <c r="L9" s="165">
        <v>19.350000000000001</v>
      </c>
      <c r="M9" s="167">
        <v>0</v>
      </c>
      <c r="N9" s="164">
        <v>0</v>
      </c>
      <c r="O9" s="165">
        <v>0</v>
      </c>
      <c r="P9" s="167">
        <v>0</v>
      </c>
      <c r="Q9" s="167">
        <v>0</v>
      </c>
      <c r="R9" s="167">
        <v>1</v>
      </c>
      <c r="S9" s="49"/>
    </row>
    <row r="10" spans="1:19" ht="20.100000000000001" customHeight="1">
      <c r="A10" s="170" t="s">
        <v>256</v>
      </c>
      <c r="B10" s="170" t="s">
        <v>258</v>
      </c>
      <c r="C10" s="170" t="s">
        <v>265</v>
      </c>
      <c r="D10" s="171" t="s">
        <v>244</v>
      </c>
      <c r="E10" s="162" t="s">
        <v>250</v>
      </c>
      <c r="F10" s="163" t="s">
        <v>286</v>
      </c>
      <c r="G10" s="165">
        <v>160.07</v>
      </c>
      <c r="H10" s="166">
        <v>0</v>
      </c>
      <c r="I10" s="166">
        <v>160.07</v>
      </c>
      <c r="J10" s="167">
        <v>0</v>
      </c>
      <c r="K10" s="164">
        <v>0</v>
      </c>
      <c r="L10" s="165">
        <v>0</v>
      </c>
      <c r="M10" s="167">
        <v>0</v>
      </c>
      <c r="N10" s="164">
        <v>0</v>
      </c>
      <c r="O10" s="165">
        <v>0</v>
      </c>
      <c r="P10" s="167">
        <v>0</v>
      </c>
      <c r="Q10" s="167">
        <v>0</v>
      </c>
      <c r="R10" s="167">
        <v>0</v>
      </c>
      <c r="S10" s="49"/>
    </row>
    <row r="11" spans="1:19" ht="20.100000000000001" customHeight="1">
      <c r="A11" s="77"/>
      <c r="B11" s="68"/>
      <c r="C11" s="76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80"/>
      <c r="P11" s="78"/>
      <c r="Q11" s="80"/>
      <c r="R11" s="49"/>
      <c r="S11" s="49"/>
    </row>
    <row r="12" spans="1:19" ht="20.100000000000001" customHeight="1">
      <c r="A12" s="77"/>
      <c r="B12" s="68"/>
      <c r="C12" s="76"/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9"/>
      <c r="O12" s="78"/>
      <c r="P12" s="80"/>
      <c r="Q12" s="80"/>
      <c r="R12" s="49"/>
      <c r="S12" s="49"/>
    </row>
    <row r="13" spans="1:19" ht="20.100000000000001" customHeight="1">
      <c r="A13" s="77"/>
      <c r="B13" s="68"/>
      <c r="C13" s="76"/>
      <c r="D13" s="45"/>
      <c r="E13" s="46"/>
      <c r="F13" s="46"/>
      <c r="G13" s="46"/>
      <c r="H13" s="49"/>
      <c r="I13" s="49"/>
      <c r="J13" s="49"/>
      <c r="K13" s="49"/>
      <c r="L13" s="46"/>
      <c r="M13" s="46"/>
      <c r="N13" s="49"/>
      <c r="O13" s="78"/>
      <c r="P13" s="78"/>
      <c r="Q13" s="78"/>
      <c r="R13" s="49"/>
      <c r="S13" s="49"/>
    </row>
    <row r="14" spans="1:19" ht="20.100000000000001" customHeight="1">
      <c r="A14" s="77"/>
      <c r="B14" s="68"/>
      <c r="C14" s="68"/>
      <c r="D14" s="50"/>
      <c r="E14" s="49"/>
      <c r="F14" s="46"/>
      <c r="G14" s="49"/>
      <c r="H14" s="49"/>
      <c r="I14" s="49"/>
      <c r="J14" s="49"/>
      <c r="K14" s="49"/>
      <c r="L14" s="49"/>
      <c r="M14" s="49"/>
      <c r="N14" s="49"/>
      <c r="O14" s="78"/>
      <c r="P14" s="78"/>
      <c r="Q14" s="78"/>
      <c r="R14" s="49"/>
      <c r="S14" s="49"/>
    </row>
  </sheetData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A4:C5"/>
    <mergeCell ref="M4:M6"/>
    <mergeCell ref="N4:N6"/>
    <mergeCell ref="O4:O6"/>
    <mergeCell ref="P4:P6"/>
    <mergeCell ref="Q4:Q6"/>
    <mergeCell ref="L4:L6"/>
    <mergeCell ref="R4:R6"/>
  </mergeCells>
  <phoneticPr fontId="7" type="noConversion"/>
  <printOptions horizontalCentered="1"/>
  <pageMargins left="0.47244094488188981" right="0.39370078740157483" top="0.47244094488188981" bottom="0.47244094488188981" header="0.51181102362204722" footer="0.23622047244094491"/>
  <pageSetup paperSize="9" scale="85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T34"/>
  <sheetViews>
    <sheetView showGridLines="0" showZeros="0" topLeftCell="A4" workbookViewId="0">
      <selection activeCell="E29" sqref="E29"/>
    </sheetView>
  </sheetViews>
  <sheetFormatPr defaultColWidth="9.1640625" defaultRowHeight="11.25"/>
  <cols>
    <col min="1" max="1" width="51" customWidth="1"/>
    <col min="2" max="2" width="17" customWidth="1"/>
    <col min="3" max="3" width="51" customWidth="1"/>
    <col min="4" max="4" width="13.83203125" customWidth="1"/>
    <col min="5" max="6" width="17" customWidth="1"/>
  </cols>
  <sheetData>
    <row r="1" spans="1:254" ht="21" customHeight="1">
      <c r="A1" s="3"/>
      <c r="B1" s="3"/>
      <c r="C1" s="3"/>
      <c r="D1" s="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  <c r="IR1" s="63"/>
      <c r="IS1" s="63"/>
      <c r="IT1" s="63"/>
    </row>
    <row r="2" spans="1:254" ht="21" customHeight="1">
      <c r="A2" s="232" t="s">
        <v>233</v>
      </c>
      <c r="B2" s="232"/>
      <c r="C2" s="232"/>
      <c r="D2" s="232"/>
      <c r="E2" s="232"/>
      <c r="F2" s="232"/>
      <c r="G2" s="11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</row>
    <row r="3" spans="1:254" s="8" customFormat="1" ht="21" customHeight="1">
      <c r="A3" s="242" t="s">
        <v>0</v>
      </c>
      <c r="B3" s="243"/>
      <c r="C3" s="243"/>
      <c r="E3" s="66"/>
      <c r="F3" s="65" t="s">
        <v>1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spans="1:254" ht="21" customHeight="1">
      <c r="A4" s="57" t="s">
        <v>2</v>
      </c>
      <c r="B4" s="57"/>
      <c r="C4" s="113" t="s">
        <v>3</v>
      </c>
      <c r="D4" s="113"/>
      <c r="E4" s="114"/>
      <c r="F4" s="114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28.5" customHeight="1">
      <c r="A5" s="59" t="s">
        <v>4</v>
      </c>
      <c r="B5" s="60" t="s">
        <v>5</v>
      </c>
      <c r="C5" s="115" t="s">
        <v>4</v>
      </c>
      <c r="D5" s="60" t="s">
        <v>74</v>
      </c>
      <c r="E5" s="60" t="s">
        <v>176</v>
      </c>
      <c r="F5" s="60" t="s">
        <v>177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54" s="8" customFormat="1" ht="21" customHeight="1">
      <c r="A6" s="116" t="s">
        <v>6</v>
      </c>
      <c r="B6" s="23">
        <f>B7+B8</f>
        <v>1786.59</v>
      </c>
      <c r="C6" s="117" t="s">
        <v>7</v>
      </c>
      <c r="D6" s="118">
        <v>0</v>
      </c>
      <c r="E6" s="118"/>
      <c r="F6" s="23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54" s="8" customFormat="1" ht="21" customHeight="1">
      <c r="A7" s="116" t="s">
        <v>9</v>
      </c>
      <c r="B7" s="119">
        <v>1706.59</v>
      </c>
      <c r="C7" s="117" t="s">
        <v>10</v>
      </c>
      <c r="D7" s="118">
        <v>0</v>
      </c>
      <c r="E7" s="118"/>
      <c r="F7" s="120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s="8" customFormat="1" ht="21" customHeight="1">
      <c r="A8" s="116" t="s">
        <v>12</v>
      </c>
      <c r="B8" s="23">
        <f>B9+B10+B11+B12</f>
        <v>80</v>
      </c>
      <c r="C8" s="117" t="s">
        <v>13</v>
      </c>
      <c r="D8" s="118">
        <v>0</v>
      </c>
      <c r="E8" s="118"/>
      <c r="F8" s="120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54" s="8" customFormat="1" ht="21" customHeight="1">
      <c r="A9" s="116" t="s">
        <v>15</v>
      </c>
      <c r="B9" s="119"/>
      <c r="C9" s="117" t="s">
        <v>16</v>
      </c>
      <c r="D9" s="118">
        <v>0</v>
      </c>
      <c r="E9" s="118"/>
      <c r="F9" s="120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54" s="8" customFormat="1" ht="21" customHeight="1">
      <c r="A10" s="116" t="s">
        <v>18</v>
      </c>
      <c r="B10" s="121"/>
      <c r="C10" s="117" t="s">
        <v>19</v>
      </c>
      <c r="D10" s="118">
        <v>0</v>
      </c>
      <c r="E10" s="118">
        <v>1691.33</v>
      </c>
      <c r="F10" s="120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54" s="8" customFormat="1" ht="21" customHeight="1">
      <c r="A11" s="116" t="s">
        <v>21</v>
      </c>
      <c r="B11" s="121">
        <v>80</v>
      </c>
      <c r="C11" s="117" t="s">
        <v>22</v>
      </c>
      <c r="D11" s="118">
        <v>0</v>
      </c>
      <c r="E11" s="118">
        <v>76.84</v>
      </c>
      <c r="F11" s="120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</row>
    <row r="12" spans="1:254" s="8" customFormat="1" ht="21" customHeight="1">
      <c r="A12" s="116" t="s">
        <v>24</v>
      </c>
      <c r="B12" s="23"/>
      <c r="C12" s="117" t="s">
        <v>25</v>
      </c>
      <c r="D12" s="118">
        <v>0</v>
      </c>
      <c r="E12" s="118">
        <v>18.420000000000002</v>
      </c>
      <c r="F12" s="120"/>
      <c r="G12" s="122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</row>
    <row r="13" spans="1:254" s="8" customFormat="1" ht="21" customHeight="1">
      <c r="A13" s="116" t="s">
        <v>26</v>
      </c>
      <c r="B13" s="120"/>
      <c r="C13" s="117" t="s">
        <v>27</v>
      </c>
      <c r="D13" s="118">
        <v>0</v>
      </c>
      <c r="E13" s="118"/>
      <c r="F13" s="120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</row>
    <row r="14" spans="1:254" s="8" customFormat="1" ht="21" customHeight="1">
      <c r="A14" s="116"/>
      <c r="B14" s="119"/>
      <c r="C14" s="116" t="s">
        <v>30</v>
      </c>
      <c r="D14" s="118">
        <v>0</v>
      </c>
      <c r="E14" s="118"/>
      <c r="F14" s="120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</row>
    <row r="15" spans="1:254" s="8" customFormat="1" ht="21" customHeight="1">
      <c r="A15" s="123"/>
      <c r="B15" s="124"/>
      <c r="C15" s="116" t="s">
        <v>33</v>
      </c>
      <c r="D15" s="118">
        <v>0</v>
      </c>
      <c r="E15" s="118"/>
      <c r="F15" s="120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</row>
    <row r="16" spans="1:254" s="8" customFormat="1" ht="21" customHeight="1">
      <c r="A16" s="123"/>
      <c r="B16" s="124"/>
      <c r="C16" s="116" t="s">
        <v>36</v>
      </c>
      <c r="D16" s="118">
        <v>0</v>
      </c>
      <c r="E16" s="118"/>
      <c r="F16" s="120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</row>
    <row r="17" spans="1:254" s="8" customFormat="1" ht="21" customHeight="1">
      <c r="A17" s="123"/>
      <c r="B17" s="124"/>
      <c r="C17" s="125" t="s">
        <v>38</v>
      </c>
      <c r="D17" s="118">
        <v>0</v>
      </c>
      <c r="E17" s="118"/>
      <c r="F17" s="120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</row>
    <row r="18" spans="1:254" s="8" customFormat="1" ht="21" customHeight="1">
      <c r="A18" s="123"/>
      <c r="B18" s="124"/>
      <c r="C18" s="125" t="s">
        <v>40</v>
      </c>
      <c r="D18" s="118">
        <v>0</v>
      </c>
      <c r="E18" s="118"/>
      <c r="F18" s="120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</row>
    <row r="19" spans="1:254" s="8" customFormat="1" ht="21" customHeight="1">
      <c r="A19" s="123"/>
      <c r="B19" s="124"/>
      <c r="C19" s="125" t="s">
        <v>41</v>
      </c>
      <c r="D19" s="118">
        <v>0</v>
      </c>
      <c r="E19" s="118"/>
      <c r="F19" s="120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</row>
    <row r="20" spans="1:254" s="8" customFormat="1" ht="21" customHeight="1">
      <c r="A20" s="123"/>
      <c r="B20" s="124"/>
      <c r="C20" s="125" t="s">
        <v>42</v>
      </c>
      <c r="D20" s="118">
        <v>0</v>
      </c>
      <c r="E20" s="118"/>
      <c r="F20" s="120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</row>
    <row r="21" spans="1:254" s="8" customFormat="1" ht="21" customHeight="1">
      <c r="A21" s="123"/>
      <c r="B21" s="23"/>
      <c r="C21" s="125" t="s">
        <v>43</v>
      </c>
      <c r="D21" s="118">
        <v>0</v>
      </c>
      <c r="E21" s="118"/>
      <c r="F21" s="120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</row>
    <row r="22" spans="1:254" s="8" customFormat="1" ht="21" customHeight="1">
      <c r="A22" s="123"/>
      <c r="B22" s="23"/>
      <c r="C22" s="125" t="s">
        <v>44</v>
      </c>
      <c r="D22" s="118">
        <v>0</v>
      </c>
      <c r="E22" s="118"/>
      <c r="F22" s="120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</row>
    <row r="23" spans="1:254" s="8" customFormat="1" ht="21" customHeight="1">
      <c r="A23" s="123"/>
      <c r="B23" s="23"/>
      <c r="C23" s="125" t="s">
        <v>45</v>
      </c>
      <c r="D23" s="118">
        <v>0</v>
      </c>
      <c r="E23" s="118"/>
      <c r="F23" s="119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</row>
    <row r="24" spans="1:254" s="8" customFormat="1" ht="21" customHeight="1">
      <c r="A24" s="123"/>
      <c r="B24" s="23"/>
      <c r="C24" s="125" t="s">
        <v>178</v>
      </c>
      <c r="D24" s="118">
        <v>0</v>
      </c>
      <c r="E24" s="23"/>
      <c r="F24" s="2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</row>
    <row r="25" spans="1:254" s="8" customFormat="1" ht="21" customHeight="1">
      <c r="A25" s="123"/>
      <c r="B25" s="23"/>
      <c r="C25" s="125" t="s">
        <v>179</v>
      </c>
      <c r="D25" s="23">
        <v>0</v>
      </c>
      <c r="E25" s="23"/>
      <c r="F25" s="23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</row>
    <row r="26" spans="1:254" s="8" customFormat="1" ht="21" customHeight="1">
      <c r="A26" s="123"/>
      <c r="B26" s="23"/>
      <c r="C26" s="125" t="s">
        <v>180</v>
      </c>
      <c r="D26" s="23">
        <v>0</v>
      </c>
      <c r="E26" s="23"/>
      <c r="F26" s="23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</row>
    <row r="27" spans="1:254" s="8" customFormat="1" ht="21" customHeight="1">
      <c r="A27" s="123"/>
      <c r="B27" s="121"/>
      <c r="C27" s="125" t="s">
        <v>181</v>
      </c>
      <c r="D27" s="23">
        <v>0</v>
      </c>
      <c r="E27" s="23"/>
      <c r="F27" s="23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</row>
    <row r="28" spans="1:254" s="8" customFormat="1" ht="21" customHeight="1">
      <c r="A28" s="126" t="s">
        <v>49</v>
      </c>
      <c r="B28" s="23">
        <f>B6+B13</f>
        <v>1786.59</v>
      </c>
      <c r="C28" s="127" t="s">
        <v>50</v>
      </c>
      <c r="D28" s="23">
        <v>0</v>
      </c>
      <c r="E28" s="23">
        <f>SUM(E6:E27)</f>
        <v>1786.59</v>
      </c>
      <c r="F28" s="23">
        <v>0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</row>
    <row r="29" spans="1:254" ht="18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</row>
    <row r="30" spans="1:254" ht="9.75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</row>
    <row r="31" spans="1:254" ht="9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</row>
    <row r="32" spans="1:254" ht="9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</row>
    <row r="33" spans="1:254" ht="9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</row>
    <row r="34" spans="1:254" ht="9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  <c r="IS34" s="63"/>
      <c r="IT34" s="63"/>
    </row>
  </sheetData>
  <mergeCells count="2">
    <mergeCell ref="A2:F2"/>
    <mergeCell ref="A3:C3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scale="75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2"/>
  <sheetViews>
    <sheetView showGridLines="0" showZeros="0" zoomScale="89" zoomScaleNormal="89" workbookViewId="0">
      <selection activeCell="H15" sqref="H15"/>
    </sheetView>
  </sheetViews>
  <sheetFormatPr defaultColWidth="9.1640625" defaultRowHeight="11.25"/>
  <cols>
    <col min="1" max="1" width="10.33203125" customWidth="1"/>
    <col min="2" max="2" width="7.83203125" customWidth="1"/>
    <col min="3" max="3" width="5.5" customWidth="1"/>
    <col min="4" max="4" width="41.5" customWidth="1"/>
    <col min="5" max="5" width="14.1640625" style="198" customWidth="1"/>
    <col min="6" max="6" width="14.1640625" customWidth="1"/>
    <col min="7" max="7" width="13.83203125" customWidth="1"/>
    <col min="8" max="8" width="13.6640625" customWidth="1"/>
    <col min="9" max="9" width="11.1640625" customWidth="1"/>
    <col min="10" max="10" width="9.1640625" customWidth="1"/>
    <col min="11" max="11" width="13.33203125" customWidth="1"/>
    <col min="12" max="17" width="11.83203125" customWidth="1"/>
  </cols>
  <sheetData>
    <row r="1" spans="1:17" ht="25.5" customHeight="1">
      <c r="A1" s="3"/>
      <c r="B1" s="55"/>
      <c r="C1" s="55"/>
      <c r="D1" s="55"/>
      <c r="E1" s="19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155" customFormat="1" ht="25.5" customHeight="1">
      <c r="A2" s="154" t="s">
        <v>234</v>
      </c>
      <c r="B2" s="154"/>
      <c r="C2" s="154"/>
      <c r="D2" s="154"/>
      <c r="E2" s="196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s="8" customFormat="1" ht="25.5" customHeight="1">
      <c r="A3" s="242" t="s">
        <v>0</v>
      </c>
      <c r="B3" s="243"/>
      <c r="C3" s="243"/>
      <c r="D3" s="243"/>
      <c r="E3" s="243"/>
      <c r="F3" s="243"/>
      <c r="G3" s="243"/>
      <c r="H3" s="243"/>
      <c r="I3" s="55"/>
      <c r="J3" s="55"/>
      <c r="K3" s="55"/>
      <c r="L3" s="55"/>
      <c r="M3" s="55"/>
      <c r="N3" s="55"/>
      <c r="O3" s="55"/>
      <c r="P3" s="55"/>
      <c r="Q3" s="65" t="s">
        <v>54</v>
      </c>
    </row>
    <row r="4" spans="1:17" ht="25.5" customHeight="1">
      <c r="A4" s="257" t="s">
        <v>70</v>
      </c>
      <c r="B4" s="257"/>
      <c r="C4" s="257"/>
      <c r="D4" s="257"/>
      <c r="E4" s="273" t="s">
        <v>71</v>
      </c>
      <c r="F4" s="57" t="s">
        <v>72</v>
      </c>
      <c r="G4" s="58"/>
      <c r="H4" s="57"/>
      <c r="I4" s="64"/>
      <c r="J4" s="64"/>
      <c r="K4" s="272" t="s">
        <v>73</v>
      </c>
      <c r="L4" s="272"/>
      <c r="M4" s="272"/>
      <c r="N4" s="272"/>
      <c r="O4" s="272"/>
      <c r="P4" s="272"/>
      <c r="Q4" s="272"/>
    </row>
    <row r="5" spans="1:17" ht="25.5" customHeight="1">
      <c r="A5" s="238" t="s">
        <v>65</v>
      </c>
      <c r="B5" s="238"/>
      <c r="C5" s="238"/>
      <c r="D5" s="238" t="s">
        <v>66</v>
      </c>
      <c r="E5" s="274"/>
      <c r="F5" s="238" t="s">
        <v>74</v>
      </c>
      <c r="G5" s="238" t="s">
        <v>75</v>
      </c>
      <c r="H5" s="238" t="s">
        <v>76</v>
      </c>
      <c r="I5" s="238" t="s">
        <v>77</v>
      </c>
      <c r="J5" s="245" t="s">
        <v>78</v>
      </c>
      <c r="K5" s="245" t="s">
        <v>74</v>
      </c>
      <c r="L5" s="245" t="s">
        <v>182</v>
      </c>
      <c r="M5" s="254" t="s">
        <v>79</v>
      </c>
      <c r="N5" s="254" t="s">
        <v>80</v>
      </c>
      <c r="O5" s="245" t="s">
        <v>81</v>
      </c>
      <c r="P5" s="245" t="s">
        <v>82</v>
      </c>
      <c r="Q5" s="245" t="s">
        <v>83</v>
      </c>
    </row>
    <row r="6" spans="1:17" ht="35.25" customHeight="1">
      <c r="A6" s="60" t="s">
        <v>67</v>
      </c>
      <c r="B6" s="60" t="s">
        <v>68</v>
      </c>
      <c r="C6" s="60" t="s">
        <v>69</v>
      </c>
      <c r="D6" s="239"/>
      <c r="E6" s="275"/>
      <c r="F6" s="239"/>
      <c r="G6" s="239"/>
      <c r="H6" s="239"/>
      <c r="I6" s="239"/>
      <c r="J6" s="239"/>
      <c r="K6" s="239"/>
      <c r="L6" s="239"/>
      <c r="M6" s="255"/>
      <c r="N6" s="255"/>
      <c r="O6" s="239"/>
      <c r="P6" s="239"/>
      <c r="Q6" s="239"/>
    </row>
    <row r="7" spans="1:17" ht="20.100000000000001" customHeight="1">
      <c r="A7" s="160"/>
      <c r="B7" s="160"/>
      <c r="C7" s="161"/>
      <c r="D7" s="163" t="s">
        <v>250</v>
      </c>
      <c r="E7" s="197">
        <f>F7+K7</f>
        <v>1786.5900000000001</v>
      </c>
      <c r="F7" s="164">
        <f>G7+H7+I7+J7</f>
        <v>986.59</v>
      </c>
      <c r="G7" s="167">
        <f>G8+G12+G19</f>
        <v>607.82000000000005</v>
      </c>
      <c r="H7" s="167">
        <f t="shared" ref="H7:Q7" si="0">H8+H12+H19</f>
        <v>301.93</v>
      </c>
      <c r="I7" s="167">
        <f t="shared" si="0"/>
        <v>76.84</v>
      </c>
      <c r="J7" s="167">
        <f t="shared" si="0"/>
        <v>0</v>
      </c>
      <c r="K7" s="167">
        <f>L7+M7+N7+O7+P7+Q7</f>
        <v>800</v>
      </c>
      <c r="L7" s="167">
        <f t="shared" si="0"/>
        <v>0</v>
      </c>
      <c r="M7" s="167">
        <f t="shared" si="0"/>
        <v>800</v>
      </c>
      <c r="N7" s="167">
        <f t="shared" si="0"/>
        <v>0</v>
      </c>
      <c r="O7" s="167">
        <f t="shared" si="0"/>
        <v>0</v>
      </c>
      <c r="P7" s="167">
        <f t="shared" si="0"/>
        <v>0</v>
      </c>
      <c r="Q7" s="167">
        <f t="shared" si="0"/>
        <v>0</v>
      </c>
    </row>
    <row r="8" spans="1:17" ht="20.100000000000001" customHeight="1">
      <c r="A8" s="160" t="s">
        <v>247</v>
      </c>
      <c r="B8" s="160"/>
      <c r="C8" s="161"/>
      <c r="D8" s="163" t="s">
        <v>251</v>
      </c>
      <c r="E8" s="197">
        <f t="shared" ref="E8:E22" si="1">F8+K8</f>
        <v>1673.63</v>
      </c>
      <c r="F8" s="164">
        <f>G8+H8+I8+J8</f>
        <v>873.63000000000011</v>
      </c>
      <c r="G8" s="167">
        <f>G9</f>
        <v>571.70000000000005</v>
      </c>
      <c r="H8" s="167">
        <f t="shared" ref="H8:Q8" si="2">H9</f>
        <v>301.93</v>
      </c>
      <c r="I8" s="167">
        <f t="shared" si="2"/>
        <v>0</v>
      </c>
      <c r="J8" s="167">
        <f t="shared" si="2"/>
        <v>0</v>
      </c>
      <c r="K8" s="167">
        <f t="shared" ref="K8:K22" si="3">L8+M8+N8+O8+P8+Q8</f>
        <v>800</v>
      </c>
      <c r="L8" s="167">
        <f t="shared" si="2"/>
        <v>0</v>
      </c>
      <c r="M8" s="167">
        <f t="shared" si="2"/>
        <v>800</v>
      </c>
      <c r="N8" s="167">
        <f t="shared" si="2"/>
        <v>0</v>
      </c>
      <c r="O8" s="167">
        <f t="shared" si="2"/>
        <v>0</v>
      </c>
      <c r="P8" s="167">
        <f t="shared" si="2"/>
        <v>0</v>
      </c>
      <c r="Q8" s="167">
        <f t="shared" si="2"/>
        <v>0</v>
      </c>
    </row>
    <row r="9" spans="1:17" ht="20.100000000000001" customHeight="1">
      <c r="A9" s="160"/>
      <c r="B9" s="160" t="s">
        <v>248</v>
      </c>
      <c r="C9" s="161"/>
      <c r="D9" s="163" t="s">
        <v>252</v>
      </c>
      <c r="E9" s="197">
        <f t="shared" si="1"/>
        <v>1673.63</v>
      </c>
      <c r="F9" s="164">
        <f t="shared" ref="F9:F22" si="4">G9+H9+I9+J9</f>
        <v>873.63000000000011</v>
      </c>
      <c r="G9" s="167">
        <f>G10+G11</f>
        <v>571.70000000000005</v>
      </c>
      <c r="H9" s="167">
        <f t="shared" ref="H9:Q9" si="5">H10+H11</f>
        <v>301.93</v>
      </c>
      <c r="I9" s="167">
        <f t="shared" si="5"/>
        <v>0</v>
      </c>
      <c r="J9" s="167">
        <f t="shared" si="5"/>
        <v>0</v>
      </c>
      <c r="K9" s="167">
        <f t="shared" si="3"/>
        <v>800</v>
      </c>
      <c r="L9" s="167">
        <f t="shared" si="5"/>
        <v>0</v>
      </c>
      <c r="M9" s="167">
        <f t="shared" si="5"/>
        <v>800</v>
      </c>
      <c r="N9" s="167">
        <f t="shared" si="5"/>
        <v>0</v>
      </c>
      <c r="O9" s="167">
        <f t="shared" si="5"/>
        <v>0</v>
      </c>
      <c r="P9" s="167">
        <f t="shared" si="5"/>
        <v>0</v>
      </c>
      <c r="Q9" s="167">
        <f t="shared" si="5"/>
        <v>0</v>
      </c>
    </row>
    <row r="10" spans="1:17" ht="20.100000000000001" customHeight="1">
      <c r="A10" s="160" t="s">
        <v>253</v>
      </c>
      <c r="B10" s="160" t="s">
        <v>254</v>
      </c>
      <c r="C10" s="161" t="s">
        <v>249</v>
      </c>
      <c r="D10" s="163" t="s">
        <v>255</v>
      </c>
      <c r="E10" s="197">
        <f t="shared" si="1"/>
        <v>873.63000000000011</v>
      </c>
      <c r="F10" s="164">
        <f t="shared" si="4"/>
        <v>873.63000000000011</v>
      </c>
      <c r="G10" s="167">
        <v>571.70000000000005</v>
      </c>
      <c r="H10" s="167">
        <v>301.93</v>
      </c>
      <c r="I10" s="167"/>
      <c r="J10" s="167"/>
      <c r="K10" s="167">
        <f t="shared" si="3"/>
        <v>0</v>
      </c>
      <c r="L10" s="167"/>
      <c r="M10" s="167"/>
      <c r="N10" s="167"/>
      <c r="O10" s="167">
        <v>0</v>
      </c>
      <c r="P10" s="185"/>
      <c r="Q10" s="185"/>
    </row>
    <row r="11" spans="1:17" ht="20.100000000000001" customHeight="1">
      <c r="A11" s="160"/>
      <c r="B11" s="160"/>
      <c r="C11" s="193" t="s">
        <v>311</v>
      </c>
      <c r="D11" s="163" t="s">
        <v>312</v>
      </c>
      <c r="E11" s="197">
        <f t="shared" si="1"/>
        <v>800</v>
      </c>
      <c r="F11" s="164">
        <f t="shared" si="4"/>
        <v>0</v>
      </c>
      <c r="G11" s="167"/>
      <c r="H11" s="167"/>
      <c r="I11" s="167"/>
      <c r="J11" s="167"/>
      <c r="K11" s="167">
        <f t="shared" si="3"/>
        <v>800</v>
      </c>
      <c r="L11" s="167"/>
      <c r="M11" s="167">
        <v>800</v>
      </c>
      <c r="N11" s="167"/>
      <c r="O11" s="167"/>
      <c r="P11" s="185"/>
      <c r="Q11" s="185"/>
    </row>
    <row r="12" spans="1:17" ht="20.100000000000001" customHeight="1">
      <c r="A12" s="160" t="s">
        <v>256</v>
      </c>
      <c r="B12" s="160"/>
      <c r="C12" s="161"/>
      <c r="D12" s="163" t="s">
        <v>257</v>
      </c>
      <c r="E12" s="197">
        <f t="shared" si="1"/>
        <v>94.54</v>
      </c>
      <c r="F12" s="164">
        <f t="shared" si="4"/>
        <v>94.54</v>
      </c>
      <c r="G12" s="167">
        <f>G14+G15+G16+G17</f>
        <v>17.7</v>
      </c>
      <c r="H12" s="167">
        <f t="shared" ref="H12:Q12" si="6">H14+H15+H16+H17</f>
        <v>0</v>
      </c>
      <c r="I12" s="167">
        <f t="shared" si="6"/>
        <v>76.84</v>
      </c>
      <c r="J12" s="167">
        <f t="shared" si="6"/>
        <v>0</v>
      </c>
      <c r="K12" s="167">
        <f t="shared" si="3"/>
        <v>0</v>
      </c>
      <c r="L12" s="167">
        <f t="shared" si="6"/>
        <v>0</v>
      </c>
      <c r="M12" s="167">
        <f t="shared" si="6"/>
        <v>0</v>
      </c>
      <c r="N12" s="167">
        <f t="shared" si="6"/>
        <v>0</v>
      </c>
      <c r="O12" s="167">
        <f t="shared" si="6"/>
        <v>0</v>
      </c>
      <c r="P12" s="167">
        <f t="shared" si="6"/>
        <v>0</v>
      </c>
      <c r="Q12" s="167">
        <f t="shared" si="6"/>
        <v>0</v>
      </c>
    </row>
    <row r="13" spans="1:17" ht="20.100000000000001" customHeight="1">
      <c r="A13" s="160"/>
      <c r="B13" s="160" t="s">
        <v>258</v>
      </c>
      <c r="C13" s="161"/>
      <c r="D13" s="163" t="s">
        <v>259</v>
      </c>
      <c r="E13" s="197">
        <f t="shared" si="1"/>
        <v>93.97</v>
      </c>
      <c r="F13" s="164">
        <f t="shared" si="4"/>
        <v>93.97</v>
      </c>
      <c r="G13" s="167">
        <f>G14+G15+G16</f>
        <v>17.13</v>
      </c>
      <c r="H13" s="167">
        <f t="shared" ref="H13:Q13" si="7">H14+H15+H16</f>
        <v>0</v>
      </c>
      <c r="I13" s="167">
        <f t="shared" si="7"/>
        <v>76.84</v>
      </c>
      <c r="J13" s="167">
        <f t="shared" si="7"/>
        <v>0</v>
      </c>
      <c r="K13" s="167">
        <f t="shared" si="3"/>
        <v>0</v>
      </c>
      <c r="L13" s="167">
        <f t="shared" si="7"/>
        <v>0</v>
      </c>
      <c r="M13" s="167">
        <f t="shared" si="7"/>
        <v>0</v>
      </c>
      <c r="N13" s="167">
        <f t="shared" si="7"/>
        <v>0</v>
      </c>
      <c r="O13" s="167">
        <f t="shared" si="7"/>
        <v>0</v>
      </c>
      <c r="P13" s="167">
        <f t="shared" si="7"/>
        <v>0</v>
      </c>
      <c r="Q13" s="167">
        <f t="shared" si="7"/>
        <v>0</v>
      </c>
    </row>
    <row r="14" spans="1:17" ht="20.100000000000001" customHeight="1">
      <c r="A14" s="160" t="s">
        <v>260</v>
      </c>
      <c r="B14" s="160" t="s">
        <v>261</v>
      </c>
      <c r="C14" s="161" t="s">
        <v>258</v>
      </c>
      <c r="D14" s="163" t="s">
        <v>262</v>
      </c>
      <c r="E14" s="197">
        <f t="shared" si="1"/>
        <v>17.13</v>
      </c>
      <c r="F14" s="164">
        <f t="shared" si="4"/>
        <v>17.13</v>
      </c>
      <c r="G14" s="167">
        <v>17.13</v>
      </c>
      <c r="H14" s="167"/>
      <c r="I14" s="167"/>
      <c r="J14" s="167"/>
      <c r="K14" s="167">
        <f t="shared" si="3"/>
        <v>0</v>
      </c>
      <c r="L14" s="167"/>
      <c r="M14" s="167"/>
      <c r="N14" s="167"/>
      <c r="O14" s="167">
        <v>0</v>
      </c>
      <c r="P14" s="185"/>
      <c r="Q14" s="185"/>
    </row>
    <row r="15" spans="1:17" ht="20.100000000000001" customHeight="1">
      <c r="A15" s="160" t="s">
        <v>260</v>
      </c>
      <c r="B15" s="160" t="s">
        <v>261</v>
      </c>
      <c r="C15" s="161" t="s">
        <v>263</v>
      </c>
      <c r="D15" s="163" t="s">
        <v>264</v>
      </c>
      <c r="E15" s="197">
        <f t="shared" si="1"/>
        <v>0</v>
      </c>
      <c r="F15" s="164">
        <f t="shared" si="4"/>
        <v>0</v>
      </c>
      <c r="G15" s="167"/>
      <c r="H15" s="167"/>
      <c r="I15" s="167"/>
      <c r="J15" s="167"/>
      <c r="K15" s="167">
        <f t="shared" si="3"/>
        <v>0</v>
      </c>
      <c r="L15" s="167"/>
      <c r="M15" s="167"/>
      <c r="N15" s="167"/>
      <c r="O15" s="167">
        <v>0</v>
      </c>
      <c r="P15" s="191"/>
      <c r="Q15" s="191"/>
    </row>
    <row r="16" spans="1:17" ht="20.100000000000001" customHeight="1">
      <c r="A16" s="160" t="s">
        <v>260</v>
      </c>
      <c r="B16" s="160" t="s">
        <v>261</v>
      </c>
      <c r="C16" s="161" t="s">
        <v>265</v>
      </c>
      <c r="D16" s="163" t="s">
        <v>266</v>
      </c>
      <c r="E16" s="197">
        <f t="shared" si="1"/>
        <v>76.84</v>
      </c>
      <c r="F16" s="164">
        <f t="shared" si="4"/>
        <v>76.84</v>
      </c>
      <c r="G16" s="167"/>
      <c r="H16" s="167"/>
      <c r="I16" s="167">
        <v>76.84</v>
      </c>
      <c r="J16" s="167"/>
      <c r="K16" s="167">
        <f t="shared" si="3"/>
        <v>0</v>
      </c>
      <c r="L16" s="167"/>
      <c r="M16" s="167"/>
      <c r="N16" s="167"/>
      <c r="O16" s="167">
        <v>0</v>
      </c>
      <c r="P16" s="191"/>
      <c r="Q16" s="191"/>
    </row>
    <row r="17" spans="1:17" ht="20.100000000000001" customHeight="1">
      <c r="A17" s="160"/>
      <c r="B17" s="160" t="s">
        <v>267</v>
      </c>
      <c r="C17" s="161"/>
      <c r="D17" s="163" t="s">
        <v>268</v>
      </c>
      <c r="E17" s="197">
        <f t="shared" si="1"/>
        <v>0.56999999999999995</v>
      </c>
      <c r="F17" s="164">
        <f t="shared" si="4"/>
        <v>0.56999999999999995</v>
      </c>
      <c r="G17" s="167">
        <v>0.56999999999999995</v>
      </c>
      <c r="H17" s="167"/>
      <c r="I17" s="167"/>
      <c r="J17" s="167"/>
      <c r="K17" s="167">
        <f t="shared" si="3"/>
        <v>0</v>
      </c>
      <c r="L17" s="167"/>
      <c r="M17" s="167"/>
      <c r="N17" s="167"/>
      <c r="O17" s="167">
        <v>0</v>
      </c>
      <c r="P17" s="191"/>
      <c r="Q17" s="191"/>
    </row>
    <row r="18" spans="1:17" ht="20.100000000000001" customHeight="1">
      <c r="A18" s="160" t="s">
        <v>260</v>
      </c>
      <c r="B18" s="160" t="s">
        <v>269</v>
      </c>
      <c r="C18" s="161" t="s">
        <v>249</v>
      </c>
      <c r="D18" s="163" t="s">
        <v>270</v>
      </c>
      <c r="E18" s="197">
        <f t="shared" si="1"/>
        <v>0.56999999999999995</v>
      </c>
      <c r="F18" s="164">
        <f t="shared" si="4"/>
        <v>0.56999999999999995</v>
      </c>
      <c r="G18" s="167">
        <v>0.56999999999999995</v>
      </c>
      <c r="H18" s="167"/>
      <c r="I18" s="167"/>
      <c r="J18" s="167"/>
      <c r="K18" s="167">
        <f t="shared" si="3"/>
        <v>0</v>
      </c>
      <c r="L18" s="167"/>
      <c r="M18" s="167"/>
      <c r="N18" s="167"/>
      <c r="O18" s="167">
        <v>0</v>
      </c>
      <c r="P18" s="185"/>
      <c r="Q18" s="185"/>
    </row>
    <row r="19" spans="1:17" ht="20.100000000000001" customHeight="1">
      <c r="A19" s="160" t="s">
        <v>271</v>
      </c>
      <c r="B19" s="160"/>
      <c r="C19" s="161"/>
      <c r="D19" s="163" t="s">
        <v>272</v>
      </c>
      <c r="E19" s="197">
        <f t="shared" si="1"/>
        <v>18.420000000000002</v>
      </c>
      <c r="F19" s="164">
        <f t="shared" si="4"/>
        <v>18.420000000000002</v>
      </c>
      <c r="G19" s="167">
        <f>G20</f>
        <v>18.420000000000002</v>
      </c>
      <c r="H19" s="167">
        <f t="shared" ref="H19:Q19" si="8">H20</f>
        <v>0</v>
      </c>
      <c r="I19" s="167">
        <f t="shared" si="8"/>
        <v>0</v>
      </c>
      <c r="J19" s="167">
        <f t="shared" si="8"/>
        <v>0</v>
      </c>
      <c r="K19" s="167">
        <f t="shared" si="3"/>
        <v>0</v>
      </c>
      <c r="L19" s="167">
        <f t="shared" si="8"/>
        <v>0</v>
      </c>
      <c r="M19" s="167">
        <f t="shared" si="8"/>
        <v>0</v>
      </c>
      <c r="N19" s="167">
        <f t="shared" si="8"/>
        <v>0</v>
      </c>
      <c r="O19" s="167">
        <f t="shared" si="8"/>
        <v>0</v>
      </c>
      <c r="P19" s="167">
        <f t="shared" si="8"/>
        <v>0</v>
      </c>
      <c r="Q19" s="167">
        <f t="shared" si="8"/>
        <v>0</v>
      </c>
    </row>
    <row r="20" spans="1:17" ht="20.100000000000001" customHeight="1">
      <c r="A20" s="160"/>
      <c r="B20" s="160" t="s">
        <v>113</v>
      </c>
      <c r="C20" s="161"/>
      <c r="D20" s="163" t="s">
        <v>273</v>
      </c>
      <c r="E20" s="197">
        <f t="shared" si="1"/>
        <v>18.420000000000002</v>
      </c>
      <c r="F20" s="164">
        <f t="shared" si="4"/>
        <v>18.420000000000002</v>
      </c>
      <c r="G20" s="167">
        <f>G21+G22</f>
        <v>18.420000000000002</v>
      </c>
      <c r="H20" s="167">
        <f t="shared" ref="H20:Q20" si="9">H21+H22</f>
        <v>0</v>
      </c>
      <c r="I20" s="167">
        <f t="shared" si="9"/>
        <v>0</v>
      </c>
      <c r="J20" s="167">
        <f t="shared" si="9"/>
        <v>0</v>
      </c>
      <c r="K20" s="167">
        <f t="shared" si="3"/>
        <v>0</v>
      </c>
      <c r="L20" s="167">
        <f t="shared" si="9"/>
        <v>0</v>
      </c>
      <c r="M20" s="167">
        <f t="shared" si="9"/>
        <v>0</v>
      </c>
      <c r="N20" s="167">
        <f t="shared" si="9"/>
        <v>0</v>
      </c>
      <c r="O20" s="167">
        <f t="shared" si="9"/>
        <v>0</v>
      </c>
      <c r="P20" s="167">
        <f t="shared" si="9"/>
        <v>0</v>
      </c>
      <c r="Q20" s="167">
        <f t="shared" si="9"/>
        <v>0</v>
      </c>
    </row>
    <row r="21" spans="1:17" ht="20.100000000000001" customHeight="1">
      <c r="A21" s="160" t="s">
        <v>274</v>
      </c>
      <c r="B21" s="160" t="s">
        <v>275</v>
      </c>
      <c r="C21" s="161" t="s">
        <v>265</v>
      </c>
      <c r="D21" s="163" t="s">
        <v>276</v>
      </c>
      <c r="E21" s="197">
        <f t="shared" si="1"/>
        <v>14.01</v>
      </c>
      <c r="F21" s="164">
        <f t="shared" si="4"/>
        <v>14.01</v>
      </c>
      <c r="G21" s="167">
        <v>14.01</v>
      </c>
      <c r="H21" s="167"/>
      <c r="I21" s="167"/>
      <c r="J21" s="167"/>
      <c r="K21" s="167">
        <f t="shared" si="3"/>
        <v>0</v>
      </c>
      <c r="L21" s="167"/>
      <c r="M21" s="167"/>
      <c r="N21" s="167"/>
      <c r="O21" s="167">
        <v>0</v>
      </c>
      <c r="P21" s="191"/>
      <c r="Q21" s="191"/>
    </row>
    <row r="22" spans="1:17" ht="20.100000000000001" customHeight="1">
      <c r="A22" s="160" t="s">
        <v>274</v>
      </c>
      <c r="B22" s="160" t="s">
        <v>275</v>
      </c>
      <c r="C22" s="161" t="s">
        <v>277</v>
      </c>
      <c r="D22" s="163" t="s">
        <v>278</v>
      </c>
      <c r="E22" s="197">
        <f t="shared" si="1"/>
        <v>4.41</v>
      </c>
      <c r="F22" s="164">
        <f t="shared" si="4"/>
        <v>4.41</v>
      </c>
      <c r="G22" s="167">
        <v>4.41</v>
      </c>
      <c r="H22" s="167"/>
      <c r="I22" s="167"/>
      <c r="J22" s="167"/>
      <c r="K22" s="167">
        <f t="shared" si="3"/>
        <v>0</v>
      </c>
      <c r="L22" s="167"/>
      <c r="M22" s="167"/>
      <c r="N22" s="167"/>
      <c r="O22" s="167">
        <v>0</v>
      </c>
      <c r="P22" s="191"/>
      <c r="Q22" s="191"/>
    </row>
  </sheetData>
  <mergeCells count="18">
    <mergeCell ref="L5:L6"/>
    <mergeCell ref="M5:M6"/>
    <mergeCell ref="N5:N6"/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  <mergeCell ref="K5:K6"/>
  </mergeCells>
  <phoneticPr fontId="7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32</vt:i4>
      </vt:variant>
    </vt:vector>
  </HeadingPairs>
  <TitlesOfParts>
    <vt:vector size="50" baseType="lpstr">
      <vt:lpstr>1.部门收支总表</vt:lpstr>
      <vt:lpstr>2.部门收入总表</vt:lpstr>
      <vt:lpstr>3.部门支出总表</vt:lpstr>
      <vt:lpstr>4.部门支出总表(分类)</vt:lpstr>
      <vt:lpstr>5.基本-工资福利</vt:lpstr>
      <vt:lpstr>6.基本-一般商品服务</vt:lpstr>
      <vt:lpstr>7.基本-个人和家庭</vt:lpstr>
      <vt:lpstr>8.财政拨款收支总表</vt:lpstr>
      <vt:lpstr>9.一般预算支出表</vt:lpstr>
      <vt:lpstr>10.一般-工资福利</vt:lpstr>
      <vt:lpstr>11.一般-一般商品服务</vt:lpstr>
      <vt:lpstr>12.一般-个人和家庭</vt:lpstr>
      <vt:lpstr>13.政府性基金</vt:lpstr>
      <vt:lpstr>14.专户</vt:lpstr>
      <vt:lpstr>15.项目支出</vt:lpstr>
      <vt:lpstr>16.三公经费</vt:lpstr>
      <vt:lpstr>17.绩效目标申报表</vt:lpstr>
      <vt:lpstr>18.专项绩效目标表</vt:lpstr>
      <vt:lpstr>'1.部门收支总表'!Print_Area</vt:lpstr>
      <vt:lpstr>'10.一般-工资福利'!Print_Area</vt:lpstr>
      <vt:lpstr>'11.一般-一般商品服务'!Print_Area</vt:lpstr>
      <vt:lpstr>'12.一般-个人和家庭'!Print_Area</vt:lpstr>
      <vt:lpstr>'13.政府性基金'!Print_Area</vt:lpstr>
      <vt:lpstr>'14.专户'!Print_Area</vt:lpstr>
      <vt:lpstr>'15.项目支出'!Print_Area</vt:lpstr>
      <vt:lpstr>'16.三公经费'!Print_Area</vt:lpstr>
      <vt:lpstr>'17.绩效目标申报表'!Print_Area</vt:lpstr>
      <vt:lpstr>'18.专项绩效目标表'!Print_Area</vt:lpstr>
      <vt:lpstr>'3.部门支出总表'!Print_Area</vt:lpstr>
      <vt:lpstr>'4.部门支出总表(分类)'!Print_Area</vt:lpstr>
      <vt:lpstr>'5.基本-工资福利'!Print_Area</vt:lpstr>
      <vt:lpstr>'6.基本-一般商品服务'!Print_Area</vt:lpstr>
      <vt:lpstr>'7.基本-个人和家庭'!Print_Area</vt:lpstr>
      <vt:lpstr>'8.财政拨款收支总表'!Print_Area</vt:lpstr>
      <vt:lpstr>'9.一般预算支出表'!Print_Area</vt:lpstr>
      <vt:lpstr>'1.部门收支总表'!Print_Titles</vt:lpstr>
      <vt:lpstr>'10.一般-工资福利'!Print_Titles</vt:lpstr>
      <vt:lpstr>'11.一般-一般商品服务'!Print_Titles</vt:lpstr>
      <vt:lpstr>'13.政府性基金'!Print_Titles</vt:lpstr>
      <vt:lpstr>'14.专户'!Print_Titles</vt:lpstr>
      <vt:lpstr>'15.项目支出'!Print_Titles</vt:lpstr>
      <vt:lpstr>'17.绩效目标申报表'!Print_Titles</vt:lpstr>
      <vt:lpstr>'18.专项绩效目标表'!Print_Titles</vt:lpstr>
      <vt:lpstr>'2.部门收入总表'!Print_Titles</vt:lpstr>
      <vt:lpstr>'3.部门支出总表'!Print_Titles</vt:lpstr>
      <vt:lpstr>'4.部门支出总表(分类)'!Print_Titles</vt:lpstr>
      <vt:lpstr>'5.基本-工资福利'!Print_Titles</vt:lpstr>
      <vt:lpstr>'6.基本-一般商品服务'!Print_Titles</vt:lpstr>
      <vt:lpstr>'8.财政拨款收支总表'!Print_Titles</vt:lpstr>
      <vt:lpstr>'9.一般预算支出表'!Print_Titles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2018-01-30T07:36:51Z</cp:lastPrinted>
  <dcterms:created xsi:type="dcterms:W3CDTF">2018-01-29T01:09:52Z</dcterms:created>
  <dcterms:modified xsi:type="dcterms:W3CDTF">2018-02-11T02:39:48Z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3936340</vt:r8>
  </property>
  <property fmtid="{D5CDD505-2E9C-101B-9397-08002B2CF9AE}" pid="3" name="KSOProductBuildVer">
    <vt:lpwstr>2052-10.1.0.6749</vt:lpwstr>
  </property>
</Properties>
</file>