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5915" windowHeight="8040" tabRatio="967" firstSheet="2" activeTab="10"/>
  </bookViews>
  <sheets>
    <sheet name="2017年收入预算" sheetId="3" r:id="rId1"/>
    <sheet name="2017年财政支出预算" sheetId="4" r:id="rId2"/>
    <sheet name="一般预算支出（按功能来源）" sheetId="9" r:id="rId3"/>
    <sheet name="一般-工资福利" sheetId="13" r:id="rId4"/>
    <sheet name="一般-一般商品服务" sheetId="14" r:id="rId5"/>
    <sheet name="一般-个人和家庭" sheetId="15" r:id="rId6"/>
    <sheet name="2017政府性基金收支表 " sheetId="6" r:id="rId7"/>
    <sheet name="政府性基金（功能科目）" sheetId="11" r:id="rId8"/>
    <sheet name="2017国有资本预算" sheetId="8" r:id="rId9"/>
    <sheet name="2017社保基金预算总表" sheetId="7" r:id="rId10"/>
    <sheet name="三公经费预算表" sheetId="19" r:id="rId11"/>
  </sheets>
  <definedNames>
    <definedName name="_6_其他">#REF!</definedName>
    <definedName name="_xlnm._FilterDatabase" localSheetId="2" hidden="1">'一般预算支出（按功能来源）'!$A$6:$P$293</definedName>
    <definedName name="_xlnm._FilterDatabase" localSheetId="7" hidden="1">'政府性基金（功能科目）'!$A$6:$L$23</definedName>
    <definedName name="A">#REF!</definedName>
    <definedName name="_xlnm.Print_Area" localSheetId="8">'2017国有资本预算'!$A$1:$H$22</definedName>
    <definedName name="_xlnm.Print_Area" localSheetId="1">'2017年财政支出预算'!$A$1:$F$29</definedName>
    <definedName name="_xlnm.Print_Area" localSheetId="0">'2017年收入预算'!$A$1:$F$45</definedName>
    <definedName name="_xlnm.Print_Area" localSheetId="9">'2017社保基金预算总表'!$A$1:$F$20</definedName>
    <definedName name="_xlnm.Print_Area" localSheetId="10">三公经费预算表!$A$1:$B$15</definedName>
    <definedName name="_xlnm.Print_Area" localSheetId="5">'一般-个人和家庭'!$A$1:$I$8</definedName>
    <definedName name="_xlnm.Print_Area" localSheetId="3">'一般-工资福利'!$A$1:$K$7</definedName>
    <definedName name="_xlnm.Print_Area" localSheetId="4">'一般-一般商品服务'!$A$1:$H$8</definedName>
    <definedName name="_xlnm.Print_Area" localSheetId="2">'一般预算支出（按功能来源）'!$A$1:$O$293</definedName>
    <definedName name="_xlnm.Print_Area" localSheetId="7">'政府性基金（功能科目）'!$A$1:$K$24</definedName>
    <definedName name="_xlnm.Print_Area" hidden="1">#N/A</definedName>
    <definedName name="_xlnm.Print_Titles" localSheetId="1">'2017年财政支出预算'!$2:$6</definedName>
    <definedName name="_xlnm.Print_Titles" localSheetId="0">'2017年收入预算'!$2:$4</definedName>
    <definedName name="_xlnm.Print_Titles" localSheetId="6">'2017政府性基金收支表 '!$2:$5</definedName>
    <definedName name="_xlnm.Print_Titles" localSheetId="3">'一般-工资福利'!$1:$6</definedName>
    <definedName name="_xlnm.Print_Titles" localSheetId="4">'一般-一般商品服务'!$1:$7</definedName>
    <definedName name="_xlnm.Print_Titles" localSheetId="2">'一般预算支出（按功能来源）'!$1:$5</definedName>
    <definedName name="_xlnm.Print_Titles" localSheetId="7">'政府性基金（功能科目）'!$1:$5</definedName>
    <definedName name="_xlnm.Print_Titles" hidden="1">#N/A</definedName>
    <definedName name="Sheet1">#REF!</definedName>
    <definedName name="地区名称" localSheetId="10">#REF!</definedName>
    <definedName name="地区名称">#REF!</definedName>
  </definedNames>
  <calcPr calcId="125725" fullPrecision="0"/>
</workbook>
</file>

<file path=xl/calcChain.xml><?xml version="1.0" encoding="utf-8"?>
<calcChain xmlns="http://schemas.openxmlformats.org/spreadsheetml/2006/main">
  <c r="F6" i="9"/>
  <c r="F5" s="1"/>
  <c r="J6"/>
  <c r="J5" s="1"/>
  <c r="H6"/>
  <c r="I6"/>
  <c r="I5" s="1"/>
  <c r="G6"/>
  <c r="G5" s="1"/>
  <c r="H5"/>
  <c r="K5"/>
  <c r="B8" i="4"/>
  <c r="B7" s="1"/>
  <c r="C25" i="3"/>
  <c r="D25"/>
  <c r="B25"/>
  <c r="E44"/>
  <c r="F44" s="1"/>
  <c r="B10"/>
  <c r="C10"/>
  <c r="E11"/>
  <c r="F11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2"/>
  <c r="E23"/>
  <c r="F23" s="1"/>
  <c r="E24"/>
  <c r="E26"/>
  <c r="F26" s="1"/>
  <c r="E27"/>
  <c r="F27" s="1"/>
  <c r="E28"/>
  <c r="F28" s="1"/>
  <c r="E29"/>
  <c r="F29" s="1"/>
  <c r="E30"/>
  <c r="E31"/>
  <c r="F31" s="1"/>
  <c r="B33"/>
  <c r="C33"/>
  <c r="E35"/>
  <c r="F35" s="1"/>
  <c r="E36"/>
  <c r="F36" s="1"/>
  <c r="E37"/>
  <c r="F37" s="1"/>
  <c r="B38"/>
  <c r="C38"/>
  <c r="E41"/>
  <c r="F41" s="1"/>
  <c r="E42"/>
  <c r="F42" s="1"/>
  <c r="E43"/>
  <c r="F43" s="1"/>
  <c r="C8" i="4"/>
  <c r="C7" s="1"/>
  <c r="D9"/>
  <c r="E9" s="1"/>
  <c r="D10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D21"/>
  <c r="E21" s="1"/>
  <c r="D22"/>
  <c r="D23"/>
  <c r="D24"/>
  <c r="D25"/>
  <c r="E25" s="1"/>
  <c r="D26"/>
  <c r="E26" s="1"/>
  <c r="D27"/>
  <c r="D28"/>
  <c r="E28" s="1"/>
  <c r="D29"/>
  <c r="E29" s="1"/>
  <c r="D6" i="8"/>
  <c r="H18"/>
  <c r="D20"/>
  <c r="H20"/>
  <c r="D22"/>
  <c r="H22"/>
  <c r="D7" i="4" l="1"/>
  <c r="E7" s="1"/>
  <c r="D8"/>
  <c r="E8" s="1"/>
  <c r="F25" i="3"/>
  <c r="E25"/>
  <c r="E34"/>
  <c r="F34" s="1"/>
  <c r="E39"/>
  <c r="F39" s="1"/>
  <c r="C6"/>
  <c r="C9"/>
  <c r="C5" s="1"/>
  <c r="D10"/>
  <c r="B6"/>
  <c r="B9"/>
  <c r="B5" s="1"/>
  <c r="D38" l="1"/>
  <c r="E38" s="1"/>
  <c r="F38" s="1"/>
  <c r="D33"/>
  <c r="E33" s="1"/>
  <c r="F33" s="1"/>
  <c r="C7"/>
  <c r="C8"/>
  <c r="D9"/>
  <c r="E10"/>
  <c r="F10" s="1"/>
  <c r="B7"/>
  <c r="B8"/>
  <c r="D6" l="1"/>
  <c r="E6" s="1"/>
  <c r="F6" s="1"/>
  <c r="E9"/>
  <c r="F9" s="1"/>
  <c r="D5"/>
  <c r="D8" l="1"/>
  <c r="E8" s="1"/>
  <c r="F8" s="1"/>
  <c r="E5"/>
  <c r="F5" s="1"/>
  <c r="D7"/>
  <c r="E7" s="1"/>
</calcChain>
</file>

<file path=xl/sharedStrings.xml><?xml version="1.0" encoding="utf-8"?>
<sst xmlns="http://schemas.openxmlformats.org/spreadsheetml/2006/main" count="1421" uniqueCount="614">
  <si>
    <t>单位：万元</t>
  </si>
  <si>
    <r>
      <t xml:space="preserve">  </t>
    </r>
    <r>
      <rPr>
        <sz val="11"/>
        <color indexed="8"/>
        <rFont val="宋体"/>
        <family val="3"/>
        <charset val="134"/>
      </rPr>
      <t>项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目</t>
    </r>
  </si>
  <si>
    <t>增减额</t>
  </si>
  <si>
    <r>
      <t>增减</t>
    </r>
    <r>
      <rPr>
        <sz val="11"/>
        <rFont val="Times New Roman"/>
        <family val="1"/>
      </rPr>
      <t>%</t>
    </r>
  </si>
  <si>
    <t>一般公共预算总收入</t>
  </si>
  <si>
    <t>其中：税收收入</t>
  </si>
  <si>
    <r>
      <t xml:space="preserve">            </t>
    </r>
    <r>
      <rPr>
        <sz val="11"/>
        <color indexed="8"/>
        <rFont val="宋体"/>
        <family val="3"/>
        <charset val="134"/>
      </rPr>
      <t>非税收入</t>
    </r>
  </si>
  <si>
    <r>
      <t>税收收入占总收入的比例</t>
    </r>
    <r>
      <rPr>
        <sz val="11"/>
        <color indexed="8"/>
        <rFont val="Times New Roman"/>
        <family val="1"/>
      </rPr>
      <t xml:space="preserve">%        </t>
    </r>
  </si>
  <si>
    <t>一、地方一般公共预算收入</t>
  </si>
  <si>
    <t>（一）税收收入</t>
  </si>
  <si>
    <r>
      <t>3</t>
    </r>
    <r>
      <rPr>
        <sz val="11"/>
        <color indexed="8"/>
        <rFont val="宋体"/>
        <family val="3"/>
        <charset val="134"/>
      </rPr>
      <t>、企业所得税（</t>
    </r>
    <r>
      <rPr>
        <sz val="11"/>
        <color indexed="8"/>
        <rFont val="Times New Roman"/>
        <family val="1"/>
      </rPr>
      <t>28%</t>
    </r>
    <r>
      <rPr>
        <sz val="11"/>
        <color indexed="8"/>
        <rFont val="宋体"/>
        <family val="3"/>
        <charset val="134"/>
      </rPr>
      <t>部分）</t>
    </r>
  </si>
  <si>
    <r>
      <t>4</t>
    </r>
    <r>
      <rPr>
        <sz val="11"/>
        <color indexed="8"/>
        <rFont val="宋体"/>
        <family val="3"/>
        <charset val="134"/>
      </rPr>
      <t>、个人所得税（</t>
    </r>
    <r>
      <rPr>
        <sz val="11"/>
        <color indexed="8"/>
        <rFont val="Times New Roman"/>
        <family val="1"/>
      </rPr>
      <t>28%</t>
    </r>
    <r>
      <rPr>
        <sz val="11"/>
        <color indexed="8"/>
        <rFont val="宋体"/>
        <family val="3"/>
        <charset val="134"/>
      </rPr>
      <t>部分）</t>
    </r>
  </si>
  <si>
    <r>
      <t>5</t>
    </r>
    <r>
      <rPr>
        <sz val="11"/>
        <color indexed="8"/>
        <rFont val="宋体"/>
        <family val="3"/>
        <charset val="134"/>
      </rPr>
      <t>、资源税（</t>
    </r>
    <r>
      <rPr>
        <sz val="11"/>
        <color indexed="8"/>
        <rFont val="Times New Roman"/>
        <family val="1"/>
      </rPr>
      <t>75%</t>
    </r>
    <r>
      <rPr>
        <sz val="11"/>
        <color indexed="8"/>
        <rFont val="宋体"/>
        <family val="3"/>
        <charset val="134"/>
      </rPr>
      <t>部分）</t>
    </r>
  </si>
  <si>
    <r>
      <t>6</t>
    </r>
    <r>
      <rPr>
        <sz val="11"/>
        <color indexed="8"/>
        <rFont val="宋体"/>
        <family val="3"/>
        <charset val="134"/>
      </rPr>
      <t>、城市维护建设税</t>
    </r>
  </si>
  <si>
    <r>
      <t>7</t>
    </r>
    <r>
      <rPr>
        <sz val="11"/>
        <color indexed="8"/>
        <rFont val="宋体"/>
        <family val="3"/>
        <charset val="134"/>
      </rPr>
      <t>、房产税</t>
    </r>
  </si>
  <si>
    <r>
      <t>8</t>
    </r>
    <r>
      <rPr>
        <sz val="11"/>
        <color indexed="8"/>
        <rFont val="宋体"/>
        <family val="3"/>
        <charset val="134"/>
      </rPr>
      <t>、印花税</t>
    </r>
  </si>
  <si>
    <r>
      <t>9</t>
    </r>
    <r>
      <rPr>
        <sz val="11"/>
        <color indexed="8"/>
        <rFont val="宋体"/>
        <family val="3"/>
        <charset val="134"/>
      </rPr>
      <t>、城镇土地使用税（</t>
    </r>
    <r>
      <rPr>
        <sz val="11"/>
        <color indexed="8"/>
        <rFont val="Times New Roman"/>
        <family val="1"/>
      </rPr>
      <t>70%</t>
    </r>
    <r>
      <rPr>
        <sz val="11"/>
        <color indexed="8"/>
        <rFont val="宋体"/>
        <family val="3"/>
        <charset val="134"/>
      </rPr>
      <t>部分）</t>
    </r>
  </si>
  <si>
    <r>
      <t>10</t>
    </r>
    <r>
      <rPr>
        <sz val="11"/>
        <color indexed="8"/>
        <rFont val="宋体"/>
        <family val="3"/>
        <charset val="134"/>
      </rPr>
      <t>、土地增值税</t>
    </r>
  </si>
  <si>
    <r>
      <t>11</t>
    </r>
    <r>
      <rPr>
        <sz val="11"/>
        <color indexed="8"/>
        <rFont val="宋体"/>
        <family val="3"/>
        <charset val="134"/>
      </rPr>
      <t>、车船税</t>
    </r>
  </si>
  <si>
    <r>
      <t>12</t>
    </r>
    <r>
      <rPr>
        <sz val="11"/>
        <color indexed="8"/>
        <rFont val="宋体"/>
        <family val="3"/>
        <charset val="134"/>
      </rPr>
      <t>、耕地占用税</t>
    </r>
  </si>
  <si>
    <r>
      <t>13</t>
    </r>
    <r>
      <rPr>
        <sz val="11"/>
        <color indexed="8"/>
        <rFont val="宋体"/>
        <family val="3"/>
        <charset val="134"/>
      </rPr>
      <t>、契税</t>
    </r>
  </si>
  <si>
    <r>
      <t>14</t>
    </r>
    <r>
      <rPr>
        <sz val="11"/>
        <color indexed="8"/>
        <rFont val="宋体"/>
        <family val="3"/>
        <charset val="134"/>
      </rPr>
      <t>、其他税收收入</t>
    </r>
  </si>
  <si>
    <t>（二）非税收入</t>
  </si>
  <si>
    <r>
      <t>1</t>
    </r>
    <r>
      <rPr>
        <sz val="11"/>
        <color indexed="8"/>
        <rFont val="宋体"/>
        <family val="3"/>
        <charset val="134"/>
      </rPr>
      <t>、专项收入</t>
    </r>
  </si>
  <si>
    <r>
      <t xml:space="preserve">           </t>
    </r>
    <r>
      <rPr>
        <sz val="11"/>
        <color indexed="8"/>
        <rFont val="宋体"/>
        <family val="3"/>
        <charset val="134"/>
      </rPr>
      <t>其中：教育费附加小计</t>
    </r>
  </si>
  <si>
    <r>
      <t>2</t>
    </r>
    <r>
      <rPr>
        <sz val="11"/>
        <color indexed="8"/>
        <rFont val="宋体"/>
        <family val="3"/>
        <charset val="134"/>
      </rPr>
      <t>、行政事业性收费收入</t>
    </r>
  </si>
  <si>
    <r>
      <t>3</t>
    </r>
    <r>
      <rPr>
        <sz val="11"/>
        <color indexed="8"/>
        <rFont val="宋体"/>
        <family val="3"/>
        <charset val="134"/>
      </rPr>
      <t>、罚没收入</t>
    </r>
  </si>
  <si>
    <r>
      <t>4</t>
    </r>
    <r>
      <rPr>
        <sz val="11"/>
        <color indexed="8"/>
        <rFont val="宋体"/>
        <family val="3"/>
        <charset val="134"/>
      </rPr>
      <t>、国有资本经营收入</t>
    </r>
  </si>
  <si>
    <r>
      <t>5</t>
    </r>
    <r>
      <rPr>
        <sz val="11"/>
        <color indexed="8"/>
        <rFont val="宋体"/>
        <family val="3"/>
        <charset val="134"/>
      </rPr>
      <t>、国有资源（资产）有偿使用收入</t>
    </r>
  </si>
  <si>
    <t>二、上划中央一般公共预算收入</t>
  </si>
  <si>
    <t>2、消费税（100%部分）</t>
  </si>
  <si>
    <t>3、企业所得税（60%部分）</t>
  </si>
  <si>
    <t>4、个人所得税（60%部分）</t>
  </si>
  <si>
    <t>三、上划省级一般公共预算收入</t>
  </si>
  <si>
    <t>4、个人所得税（12%部分）</t>
  </si>
  <si>
    <t>5、资源税（25%部分）</t>
  </si>
  <si>
    <t>6、城镇土地使用税（30%）</t>
  </si>
  <si>
    <r>
      <t xml:space="preserve">  </t>
    </r>
    <r>
      <rPr>
        <sz val="11"/>
        <rFont val="宋体"/>
        <family val="3"/>
        <charset val="134"/>
      </rPr>
      <t>项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目</t>
    </r>
  </si>
  <si>
    <t>2016年预算数</t>
  </si>
  <si>
    <t>2017年预算数</t>
  </si>
  <si>
    <t>较上年预算</t>
  </si>
  <si>
    <t>备注</t>
  </si>
  <si>
    <t>增减率%</t>
  </si>
  <si>
    <t>财政支出合计</t>
  </si>
  <si>
    <t>一、一般公共预算支出</t>
  </si>
  <si>
    <t>1．一般公共服务</t>
  </si>
  <si>
    <t>2．国防</t>
  </si>
  <si>
    <t>3．公共安全</t>
  </si>
  <si>
    <t>4．教育</t>
  </si>
  <si>
    <t>5．科学技术</t>
  </si>
  <si>
    <t>6．文化体育与传媒</t>
  </si>
  <si>
    <t>7．社会保障和就业</t>
  </si>
  <si>
    <t>8．医疗卫生与计划生育</t>
  </si>
  <si>
    <t>9．节能环保</t>
  </si>
  <si>
    <t>10．城乡社区</t>
  </si>
  <si>
    <t>11．农林水</t>
  </si>
  <si>
    <t>12．交通运输</t>
  </si>
  <si>
    <t>13．资源勘探信息等</t>
  </si>
  <si>
    <t>14．商业服务业等</t>
  </si>
  <si>
    <t>15．金融支出</t>
  </si>
  <si>
    <t>16．国土海洋气象等</t>
  </si>
  <si>
    <t>17．住房保障</t>
  </si>
  <si>
    <t>18．粮油物资储备</t>
  </si>
  <si>
    <t>19．债务支出</t>
  </si>
  <si>
    <t>20．其他支出(类)</t>
  </si>
  <si>
    <t>二、政府性基金支出</t>
  </si>
  <si>
    <t>一般预算支出预算分类汇总表（按功能科目）</t>
  </si>
  <si>
    <t>功能科目</t>
  </si>
  <si>
    <t>总计</t>
  </si>
  <si>
    <t>财政预算全额拨款</t>
  </si>
  <si>
    <t>财政预算定额补助</t>
  </si>
  <si>
    <t>纳入预算管理的非税收入拨款</t>
  </si>
  <si>
    <t>类</t>
  </si>
  <si>
    <t>款</t>
  </si>
  <si>
    <t>项</t>
  </si>
  <si>
    <t>合计</t>
  </si>
  <si>
    <t>一般商品和服务支出</t>
  </si>
  <si>
    <t>对个人和家庭的补助</t>
  </si>
  <si>
    <t>业务性商品和服务支出</t>
  </si>
  <si>
    <t>项目支出</t>
  </si>
  <si>
    <t>专项收入拨款</t>
  </si>
  <si>
    <t>其他各项收入拨款</t>
  </si>
  <si>
    <t>**</t>
  </si>
  <si>
    <t>1</t>
  </si>
  <si>
    <t>2</t>
  </si>
  <si>
    <t>3</t>
  </si>
  <si>
    <t>4</t>
  </si>
  <si>
    <t>8</t>
  </si>
  <si>
    <t>11</t>
  </si>
  <si>
    <t>12</t>
  </si>
  <si>
    <t>201</t>
  </si>
  <si>
    <t>一般公共服务支出</t>
  </si>
  <si>
    <t>01</t>
  </si>
  <si>
    <t>02</t>
  </si>
  <si>
    <t>03</t>
  </si>
  <si>
    <t>04</t>
  </si>
  <si>
    <t>05</t>
  </si>
  <si>
    <t>08</t>
  </si>
  <si>
    <t>06</t>
  </si>
  <si>
    <t>99</t>
  </si>
  <si>
    <t>10</t>
  </si>
  <si>
    <t>13</t>
  </si>
  <si>
    <t>14</t>
  </si>
  <si>
    <t>15</t>
  </si>
  <si>
    <t>17</t>
  </si>
  <si>
    <t>25</t>
  </si>
  <si>
    <t>26</t>
  </si>
  <si>
    <t>28</t>
  </si>
  <si>
    <t>29</t>
  </si>
  <si>
    <t>31</t>
  </si>
  <si>
    <t>32</t>
  </si>
  <si>
    <t>33</t>
  </si>
  <si>
    <t>34</t>
  </si>
  <si>
    <t xml:space="preserve">    其他一般公共服务支出</t>
  </si>
  <si>
    <t>204</t>
  </si>
  <si>
    <t>公共安全支出</t>
  </si>
  <si>
    <t>205</t>
  </si>
  <si>
    <t>教育支出</t>
  </si>
  <si>
    <t>07</t>
  </si>
  <si>
    <t>09</t>
  </si>
  <si>
    <t xml:space="preserve">    其他教育支出</t>
  </si>
  <si>
    <t>206</t>
  </si>
  <si>
    <t>科学技术支出</t>
  </si>
  <si>
    <t xml:space="preserve">    其他科学技术支出</t>
  </si>
  <si>
    <t>207</t>
  </si>
  <si>
    <t>文化体育与传媒支出</t>
  </si>
  <si>
    <t>208</t>
  </si>
  <si>
    <t>社会保障和就业支出</t>
  </si>
  <si>
    <t>16</t>
  </si>
  <si>
    <t>19</t>
  </si>
  <si>
    <t>20</t>
  </si>
  <si>
    <t xml:space="preserve">    其他社会保障和就业支出</t>
  </si>
  <si>
    <t>210</t>
  </si>
  <si>
    <t>医疗卫生与计划生育支出</t>
  </si>
  <si>
    <t>211</t>
  </si>
  <si>
    <t>节能环保支出</t>
  </si>
  <si>
    <t>212</t>
  </si>
  <si>
    <t>城乡社区支出</t>
  </si>
  <si>
    <t xml:space="preserve">    城乡社区规划与管理</t>
  </si>
  <si>
    <t xml:space="preserve">    城乡社区环境卫生</t>
  </si>
  <si>
    <t xml:space="preserve">    其他城乡社区支出</t>
  </si>
  <si>
    <t>213</t>
  </si>
  <si>
    <t>农林水支出</t>
  </si>
  <si>
    <t>215</t>
  </si>
  <si>
    <t>资源勘探信息等支出</t>
  </si>
  <si>
    <t>221</t>
  </si>
  <si>
    <t>住房保障支出</t>
  </si>
  <si>
    <t>222</t>
  </si>
  <si>
    <t>粮油物资储备支出</t>
  </si>
  <si>
    <t>227</t>
  </si>
  <si>
    <t>预备费</t>
  </si>
  <si>
    <t xml:space="preserve">    预备费</t>
  </si>
  <si>
    <t>229</t>
  </si>
  <si>
    <t>一般公共预算基本支出预算明细表－工资福利支出</t>
  </si>
  <si>
    <t>总  计</t>
  </si>
  <si>
    <t>工资性支出</t>
  </si>
  <si>
    <t>社会保障缴费</t>
  </si>
  <si>
    <t>其他工资福利支出</t>
  </si>
  <si>
    <t>基本工资</t>
  </si>
  <si>
    <t>津贴补贴</t>
  </si>
  <si>
    <t>生育保险</t>
  </si>
  <si>
    <t>一般公共预算基本支出预算明细表－一般商品和服务支出</t>
  </si>
  <si>
    <t>总 计</t>
  </si>
  <si>
    <t>办公费</t>
  </si>
  <si>
    <t>邮电费</t>
  </si>
  <si>
    <t>公车用车运行维护费</t>
  </si>
  <si>
    <t>会议费</t>
  </si>
  <si>
    <t>培训费</t>
  </si>
  <si>
    <t>公务接待费</t>
  </si>
  <si>
    <t>其他</t>
  </si>
  <si>
    <t>21</t>
  </si>
  <si>
    <t>22</t>
  </si>
  <si>
    <t>一般公共预算基本支出预算明细表－对个人和家庭的补助</t>
  </si>
  <si>
    <t>离休费</t>
  </si>
  <si>
    <t>退休费</t>
  </si>
  <si>
    <t>抚恤金</t>
  </si>
  <si>
    <t>生活补助</t>
  </si>
  <si>
    <t>救济费</t>
  </si>
  <si>
    <t>生产补贴</t>
  </si>
  <si>
    <t>住房公积金</t>
  </si>
  <si>
    <t>收入项目</t>
  </si>
  <si>
    <t>支出项目</t>
  </si>
  <si>
    <t>政府性基金收入合计</t>
  </si>
  <si>
    <t>政府性基金支出合计</t>
  </si>
  <si>
    <t>1.散装水泥专项资金收入</t>
  </si>
  <si>
    <t>1.科学技术支出</t>
  </si>
  <si>
    <t>2.新型墙体材料专项基金收入</t>
  </si>
  <si>
    <t>2.文化体育与传媒支出</t>
  </si>
  <si>
    <t>3.新菜地开发建设基金收入</t>
  </si>
  <si>
    <t>3.社会保障和就业支出</t>
  </si>
  <si>
    <t>4.城市公用事业附加收入</t>
  </si>
  <si>
    <t>4.节能环保支出</t>
  </si>
  <si>
    <t>5.国有土地收益基金收入</t>
  </si>
  <si>
    <t>5.城乡社区支出</t>
  </si>
  <si>
    <t>6.农业土地开发资金收入</t>
  </si>
  <si>
    <t>6.农林水支出</t>
  </si>
  <si>
    <t>7.国有土地使用权出让收入</t>
  </si>
  <si>
    <t>7.交通运输支出</t>
  </si>
  <si>
    <t>8.城市基础设施配套费收入</t>
  </si>
  <si>
    <t>8.资源勘探信息等支出</t>
  </si>
  <si>
    <t>9.污水处理费收入</t>
  </si>
  <si>
    <t>9.商业服务业等支出</t>
  </si>
  <si>
    <t>10.其他政府性基金收入</t>
  </si>
  <si>
    <t>10.金融支出</t>
  </si>
  <si>
    <t>11.其他支出</t>
  </si>
  <si>
    <t>功能科目名称</t>
  </si>
  <si>
    <t>基本支出</t>
  </si>
  <si>
    <t>工资福利支出</t>
  </si>
  <si>
    <t>征地和拆迁补偿支出（国有土地使用权出让收入安排的支出）</t>
  </si>
  <si>
    <t>土地开发支出（国有土地使用权出让收入安排的支出）</t>
  </si>
  <si>
    <t>城市建设支出</t>
  </si>
  <si>
    <t>其他国有土地使用权出让收入安排的支出</t>
  </si>
  <si>
    <t>其他城市公用事业附加安排的支出</t>
  </si>
  <si>
    <t>城市公共设施（城市基础设施配套费安排的支出）</t>
  </si>
  <si>
    <t>其他城市基础设施配套费安排的支出</t>
  </si>
  <si>
    <t>61</t>
  </si>
  <si>
    <t>技术研发和推广</t>
  </si>
  <si>
    <t>其他新型墙体材料专项基金支出</t>
  </si>
  <si>
    <t>示范项目补贴</t>
  </si>
  <si>
    <t>宣传和培训</t>
  </si>
  <si>
    <t>福利彩票销售机构的业务费支出</t>
  </si>
  <si>
    <t>其他彩票发行销售机构业务费安排的支出</t>
  </si>
  <si>
    <t>60</t>
  </si>
  <si>
    <t>用于体育事业的彩票公益金支出</t>
  </si>
  <si>
    <t>金额单位：万元</t>
  </si>
  <si>
    <r>
      <t>收</t>
    </r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入</t>
    </r>
  </si>
  <si>
    <r>
      <t>支</t>
    </r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出</t>
    </r>
  </si>
  <si>
    <r>
      <t>项</t>
    </r>
    <r>
      <rPr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目</t>
    </r>
  </si>
  <si>
    <t>2016年执行数</t>
  </si>
  <si>
    <t>预算数为执行数的%</t>
  </si>
  <si>
    <t>一、利润收入</t>
  </si>
  <si>
    <t>一、教育</t>
  </si>
  <si>
    <t>功能类企业利润收入</t>
  </si>
  <si>
    <t>二、科学技术</t>
  </si>
  <si>
    <t>公益类企业利润收入</t>
  </si>
  <si>
    <t>三、文化体育与传媒</t>
  </si>
  <si>
    <t>竞争类企业利润收入</t>
  </si>
  <si>
    <t>四、社会保障和就业</t>
  </si>
  <si>
    <t>二、股利、股息收入</t>
  </si>
  <si>
    <t>五、节能环保</t>
  </si>
  <si>
    <r>
      <t xml:space="preserve">          </t>
    </r>
    <r>
      <rPr>
        <sz val="11"/>
        <rFont val="宋体"/>
        <family val="3"/>
        <charset val="134"/>
      </rPr>
      <t>国有控股公司股利、股息收入</t>
    </r>
  </si>
  <si>
    <t>六、城乡社区事务</t>
  </si>
  <si>
    <r>
      <t xml:space="preserve">          </t>
    </r>
    <r>
      <rPr>
        <sz val="11"/>
        <rFont val="宋体"/>
        <family val="3"/>
        <charset val="134"/>
      </rPr>
      <t>国有参股公司股利、股息收入</t>
    </r>
  </si>
  <si>
    <t>七、农林水事务</t>
  </si>
  <si>
    <r>
      <t xml:space="preserve">          </t>
    </r>
    <r>
      <rPr>
        <sz val="11"/>
        <rFont val="宋体"/>
        <family val="3"/>
        <charset val="134"/>
      </rPr>
      <t>其他国有资本经营预算企业股利、股息收入</t>
    </r>
  </si>
  <si>
    <t>八、交通运输</t>
  </si>
  <si>
    <t>三、产权转让收入</t>
  </si>
  <si>
    <t>九、资源勘探电力信息等事务</t>
  </si>
  <si>
    <t xml:space="preserve">       ……</t>
  </si>
  <si>
    <t>十、商业服务业等事务</t>
  </si>
  <si>
    <t>四、清算收入</t>
  </si>
  <si>
    <t>十一、地震灾后恢复重建支出</t>
  </si>
  <si>
    <t>十二、其他支出</t>
  </si>
  <si>
    <t>五、其他国有资本经营收入</t>
  </si>
  <si>
    <t>十三、转移性支出</t>
  </si>
  <si>
    <t>本年收入合计</t>
  </si>
  <si>
    <t>本年支出合计</t>
  </si>
  <si>
    <t>上年结转</t>
  </si>
  <si>
    <t>结转下年</t>
  </si>
  <si>
    <r>
      <t>收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入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计</t>
    </r>
  </si>
  <si>
    <r>
      <t>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出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计</t>
    </r>
  </si>
  <si>
    <t xml:space="preserve">   单位：万元</t>
  </si>
  <si>
    <t>项        目</t>
  </si>
  <si>
    <t>机关事业单位基本养老保险基金</t>
  </si>
  <si>
    <t>失业保险基金</t>
  </si>
  <si>
    <t>一、上年结余</t>
  </si>
  <si>
    <t>二、收入</t>
  </si>
  <si>
    <t xml:space="preserve">    其中： 1、保险费收入</t>
  </si>
  <si>
    <t xml:space="preserve">           2、利息收入</t>
  </si>
  <si>
    <t xml:space="preserve">           3、财政补贴收入</t>
  </si>
  <si>
    <t>三、支出</t>
  </si>
  <si>
    <t xml:space="preserve">    其中： 1、社会保险待遇支出</t>
  </si>
  <si>
    <t>四、本年收支结余</t>
  </si>
  <si>
    <t>五、年末滚存结余</t>
  </si>
  <si>
    <t>2017年“三公”等经费预算财政拨款情况统计表</t>
  </si>
  <si>
    <t>单位：万元　</t>
  </si>
  <si>
    <t>项目</t>
  </si>
  <si>
    <r>
      <t>2</t>
    </r>
    <r>
      <rPr>
        <sz val="12"/>
        <rFont val="宋体"/>
        <family val="3"/>
        <charset val="134"/>
      </rPr>
      <t>017年预算数</t>
    </r>
  </si>
  <si>
    <t>一、“三公”经费小计</t>
  </si>
  <si>
    <t>1、因公出国（境）费用</t>
  </si>
  <si>
    <t>2、公务接待费</t>
  </si>
  <si>
    <t>3、公务用车费</t>
  </si>
  <si>
    <t>　　　　其中：（1）公务用车运行维护费</t>
  </si>
  <si>
    <r>
      <t xml:space="preserve"> </t>
    </r>
    <r>
      <rPr>
        <sz val="12"/>
        <rFont val="宋体"/>
        <family val="3"/>
        <charset val="134"/>
      </rPr>
      <t xml:space="preserve">     　　　　</t>
    </r>
    <r>
      <rPr>
        <sz val="12"/>
        <rFont val="宋体"/>
        <family val="3"/>
        <charset val="134"/>
      </rPr>
      <t>（2）公务用车购置</t>
    </r>
  </si>
  <si>
    <t>二、会议费、培训费小计</t>
  </si>
  <si>
    <t>1、会议费</t>
  </si>
  <si>
    <t>2、培训费</t>
  </si>
  <si>
    <t>2017年区本级财政支出预算表</t>
    <phoneticPr fontId="7" type="noConversion"/>
  </si>
  <si>
    <t>2017年区本级一般公共预算收入预算表</t>
    <phoneticPr fontId="7" type="noConversion"/>
  </si>
  <si>
    <t>2017年区本级政府性基金收支预算表</t>
    <phoneticPr fontId="7" type="noConversion"/>
  </si>
  <si>
    <t>2017年区本级政府性基金支出预算表</t>
    <phoneticPr fontId="7" type="noConversion"/>
  </si>
  <si>
    <t>2017年区本级国有资本经营收支预算表</t>
    <phoneticPr fontId="7" type="noConversion"/>
  </si>
  <si>
    <t xml:space="preserve"> </t>
    <phoneticPr fontId="7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</si>
  <si>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</t>
    </r>
    <phoneticPr fontId="7" type="noConversion"/>
  </si>
  <si>
    <t>3、企业所得税（12%部分）</t>
    <phoneticPr fontId="7" type="noConversion"/>
  </si>
  <si>
    <r>
      <t>2、营业税（</t>
    </r>
    <r>
      <rPr>
        <sz val="11"/>
        <color indexed="8"/>
        <rFont val="宋体"/>
        <family val="3"/>
        <charset val="134"/>
      </rPr>
      <t>25%</t>
    </r>
    <r>
      <rPr>
        <sz val="11"/>
        <color indexed="8"/>
        <rFont val="宋体"/>
        <family val="3"/>
        <charset val="134"/>
      </rPr>
      <t>部分）</t>
    </r>
    <phoneticPr fontId="7" type="noConversion"/>
  </si>
  <si>
    <t>6、其他收入</t>
    <phoneticPr fontId="7" type="noConversion"/>
  </si>
  <si>
    <r>
      <t>2</t>
    </r>
    <r>
      <rPr>
        <sz val="11"/>
        <color indexed="8"/>
        <rFont val="宋体"/>
        <family val="3"/>
        <charset val="134"/>
      </rPr>
      <t>、营业税（</t>
    </r>
    <r>
      <rPr>
        <sz val="11"/>
        <color indexed="8"/>
        <rFont val="Times New Roman"/>
        <family val="1"/>
      </rPr>
      <t>75%</t>
    </r>
    <r>
      <rPr>
        <sz val="11"/>
        <color indexed="8"/>
        <rFont val="宋体"/>
        <family val="3"/>
        <charset val="134"/>
      </rPr>
      <t>部分）</t>
    </r>
    <phoneticPr fontId="7" type="noConversion"/>
  </si>
  <si>
    <r>
      <t>2016</t>
    </r>
    <r>
      <rPr>
        <sz val="11"/>
        <rFont val="宋体"/>
        <family val="3"/>
        <charset val="134"/>
      </rPr>
      <t>年预算数</t>
    </r>
  </si>
  <si>
    <r>
      <t>2016</t>
    </r>
    <r>
      <rPr>
        <sz val="11"/>
        <rFont val="宋体"/>
        <family val="3"/>
        <charset val="134"/>
      </rPr>
      <t>年完成数</t>
    </r>
  </si>
  <si>
    <r>
      <t>1</t>
    </r>
    <r>
      <rPr>
        <sz val="11"/>
        <color indexed="8"/>
        <rFont val="宋体"/>
        <family val="3"/>
        <charset val="134"/>
      </rPr>
      <t>、增值税</t>
    </r>
    <phoneticPr fontId="7" type="noConversion"/>
  </si>
  <si>
    <t>1、增值税</t>
    <phoneticPr fontId="7" type="noConversion"/>
  </si>
  <si>
    <r>
      <t>2017</t>
    </r>
    <r>
      <rPr>
        <sz val="11"/>
        <rFont val="宋体"/>
        <family val="3"/>
        <charset val="134"/>
      </rPr>
      <t>年预算数</t>
    </r>
  </si>
  <si>
    <t xml:space="preserve"> </t>
    <phoneticPr fontId="7" type="noConversion"/>
  </si>
  <si>
    <r>
      <t>2</t>
    </r>
    <r>
      <rPr>
        <sz val="10"/>
        <rFont val="宋体"/>
        <family val="3"/>
        <charset val="134"/>
      </rPr>
      <t>29</t>
    </r>
    <phoneticPr fontId="7" type="noConversion"/>
  </si>
  <si>
    <r>
      <t>0</t>
    </r>
    <r>
      <rPr>
        <sz val="10"/>
        <rFont val="宋体"/>
        <family val="3"/>
        <charset val="134"/>
      </rPr>
      <t>4</t>
    </r>
    <phoneticPr fontId="7" type="noConversion"/>
  </si>
  <si>
    <t>其他政府性基金及对应专项债务收入安排的支出</t>
    <phoneticPr fontId="7" type="noConversion"/>
  </si>
  <si>
    <r>
      <t>0</t>
    </r>
    <r>
      <rPr>
        <sz val="10"/>
        <rFont val="宋体"/>
        <family val="3"/>
        <charset val="134"/>
      </rPr>
      <t>6</t>
    </r>
    <phoneticPr fontId="7" type="noConversion"/>
  </si>
  <si>
    <t>用于残疾人事业的彩票公益金支出</t>
    <phoneticPr fontId="7" type="noConversion"/>
  </si>
  <si>
    <t>合计</t>
    <phoneticPr fontId="7" type="noConversion"/>
  </si>
  <si>
    <t xml:space="preserve">           2、个人账户基金支出</t>
    <phoneticPr fontId="7" type="noConversion"/>
  </si>
  <si>
    <t xml:space="preserve">           3、大病保险支出</t>
    <phoneticPr fontId="7" type="noConversion"/>
  </si>
  <si>
    <t xml:space="preserve">           4、基本医疗保险费支出</t>
    <phoneticPr fontId="7" type="noConversion"/>
  </si>
  <si>
    <t xml:space="preserve">           5、丧葬抚恤补助支出</t>
    <phoneticPr fontId="7" type="noConversion"/>
  </si>
  <si>
    <t xml:space="preserve">           6、稳定岗位补贴支出</t>
    <phoneticPr fontId="7" type="noConversion"/>
  </si>
  <si>
    <t xml:space="preserve">           7、上解上级支出</t>
    <phoneticPr fontId="7" type="noConversion"/>
  </si>
  <si>
    <t>城乡居民（新农合）医疗基金</t>
    <phoneticPr fontId="7" type="noConversion"/>
  </si>
  <si>
    <t>城乡居民基本养老保险基金</t>
    <phoneticPr fontId="7" type="noConversion"/>
  </si>
  <si>
    <r>
      <t xml:space="preserve">           </t>
    </r>
    <r>
      <rPr>
        <sz val="12"/>
        <color indexed="8"/>
        <rFont val="宋体"/>
        <family val="3"/>
        <charset val="134"/>
      </rPr>
      <t>4</t>
    </r>
    <r>
      <rPr>
        <sz val="12"/>
        <color indexed="8"/>
        <rFont val="宋体"/>
        <family val="3"/>
        <charset val="134"/>
      </rPr>
      <t>、转移收入</t>
    </r>
    <phoneticPr fontId="7" type="noConversion"/>
  </si>
  <si>
    <t xml:space="preserve"> </t>
    <phoneticPr fontId="7" type="noConversion"/>
  </si>
  <si>
    <t xml:space="preserve"> </t>
    <phoneticPr fontId="7" type="noConversion"/>
  </si>
  <si>
    <t xml:space="preserve"> </t>
    <phoneticPr fontId="7" type="noConversion"/>
  </si>
  <si>
    <t>养老保险</t>
    <phoneticPr fontId="7" type="noConversion"/>
  </si>
  <si>
    <t>医疗保险</t>
    <phoneticPr fontId="7" type="noConversion"/>
  </si>
  <si>
    <t>5</t>
    <phoneticPr fontId="7" type="noConversion"/>
  </si>
  <si>
    <t>6</t>
    <phoneticPr fontId="7" type="noConversion"/>
  </si>
  <si>
    <t>7</t>
    <phoneticPr fontId="7" type="noConversion"/>
  </si>
  <si>
    <t>8</t>
    <phoneticPr fontId="7" type="noConversion"/>
  </si>
  <si>
    <t>9</t>
    <phoneticPr fontId="7" type="noConversion"/>
  </si>
  <si>
    <t>失业保险</t>
    <phoneticPr fontId="7" type="noConversion"/>
  </si>
  <si>
    <t>工伤保险</t>
    <phoneticPr fontId="7" type="noConversion"/>
  </si>
  <si>
    <t>10</t>
    <phoneticPr fontId="7" type="noConversion"/>
  </si>
  <si>
    <t>11</t>
    <phoneticPr fontId="7" type="noConversion"/>
  </si>
  <si>
    <t>单位：万元</t>
    <phoneticPr fontId="7" type="noConversion"/>
  </si>
  <si>
    <t>单位：万元</t>
    <phoneticPr fontId="7" type="noConversion"/>
  </si>
  <si>
    <t>支出总计</t>
  </si>
  <si>
    <t xml:space="preserve">    人大事务</t>
  </si>
  <si>
    <t xml:space="preserve">        行政运行(人大)</t>
  </si>
  <si>
    <t xml:space="preserve">        一般行政管理事务(人大)</t>
  </si>
  <si>
    <t xml:space="preserve">        人大监督</t>
  </si>
  <si>
    <t xml:space="preserve">        人大代表履职能力提升</t>
  </si>
  <si>
    <t xml:space="preserve">        代表工作</t>
  </si>
  <si>
    <t xml:space="preserve">        其他人大事务支出</t>
  </si>
  <si>
    <t xml:space="preserve">    政协事务</t>
  </si>
  <si>
    <t xml:space="preserve">        行政运行(政协)</t>
  </si>
  <si>
    <t xml:space="preserve">        一般行政管理事务(政协)</t>
  </si>
  <si>
    <t xml:space="preserve">        委员视察</t>
  </si>
  <si>
    <t xml:space="preserve">        参政议政</t>
  </si>
  <si>
    <t xml:space="preserve">    政府办公厅（室）及相关机构事务</t>
  </si>
  <si>
    <t xml:space="preserve">        行政运行(政府办公厅)</t>
  </si>
  <si>
    <t xml:space="preserve">        一般行政管理事务(政府办公厅)</t>
  </si>
  <si>
    <t xml:space="preserve">        机关服务(政府办公厅)</t>
  </si>
  <si>
    <t xml:space="preserve">        专项服务(政府办公厅)</t>
  </si>
  <si>
    <t xml:space="preserve">        专项业务活动(政府办公厅)</t>
  </si>
  <si>
    <t xml:space="preserve">        政务公开审批</t>
  </si>
  <si>
    <t xml:space="preserve">        信访事务</t>
  </si>
  <si>
    <t xml:space="preserve">        其他政府办公厅（室）及相关机构事务支出</t>
  </si>
  <si>
    <t xml:space="preserve">    发展与改革事务</t>
  </si>
  <si>
    <t xml:space="preserve">        行政运行(发展与改革)</t>
  </si>
  <si>
    <t xml:space="preserve">        一般行政管理事务(发展与改革)</t>
  </si>
  <si>
    <t xml:space="preserve">        物价管理</t>
  </si>
  <si>
    <t xml:space="preserve">        其他发展与改革事务支出</t>
  </si>
  <si>
    <t xml:space="preserve">    统计信息事务</t>
  </si>
  <si>
    <t xml:space="preserve">        行政运行(统计信息)</t>
  </si>
  <si>
    <t xml:space="preserve">        一般行政管理事务(统计信息)</t>
  </si>
  <si>
    <t xml:space="preserve">        专项统计业务</t>
  </si>
  <si>
    <t xml:space="preserve">        专项普查活动</t>
  </si>
  <si>
    <t xml:space="preserve">        统计抽样调查</t>
  </si>
  <si>
    <t xml:space="preserve">        其他统计信息事务支出</t>
  </si>
  <si>
    <t xml:space="preserve">    财政事务</t>
  </si>
  <si>
    <t xml:space="preserve">        行政运行(财政)</t>
  </si>
  <si>
    <t xml:space="preserve">        一般行政管理事务(财政)</t>
  </si>
  <si>
    <t xml:space="preserve">        预算改革业务</t>
  </si>
  <si>
    <t xml:space="preserve">        财政国库业务</t>
  </si>
  <si>
    <t xml:space="preserve">        信息化建设</t>
  </si>
  <si>
    <t xml:space="preserve">        其他财政事务支出</t>
  </si>
  <si>
    <t xml:space="preserve">    审计事务</t>
  </si>
  <si>
    <t xml:space="preserve">        行政运行(审计)</t>
  </si>
  <si>
    <t xml:space="preserve">        审计业务</t>
  </si>
  <si>
    <t xml:space="preserve">    人力资源事务</t>
  </si>
  <si>
    <t xml:space="preserve">        行政运行(人力资源)</t>
  </si>
  <si>
    <t xml:space="preserve">        引进人才费用</t>
  </si>
  <si>
    <t xml:space="preserve">        公务员考核</t>
  </si>
  <si>
    <t xml:space="preserve">        其他人事资源事务支出</t>
  </si>
  <si>
    <t xml:space="preserve">    纪检监察事务</t>
  </si>
  <si>
    <t xml:space="preserve">        行政运行(纪检监察)</t>
  </si>
  <si>
    <t xml:space="preserve">        一般行政管理事务(纪检监察)</t>
  </si>
  <si>
    <t xml:space="preserve">        大案要案查处</t>
  </si>
  <si>
    <t xml:space="preserve">        派驻派出机构</t>
  </si>
  <si>
    <t xml:space="preserve">        其他纪检监察事务支出</t>
  </si>
  <si>
    <t xml:space="preserve">    商贸事务</t>
  </si>
  <si>
    <t xml:space="preserve">        行政运行(商贸)</t>
  </si>
  <si>
    <t xml:space="preserve">        一般行政管理事务(商贸)</t>
  </si>
  <si>
    <t xml:space="preserve">        对外贸易管理</t>
  </si>
  <si>
    <t xml:space="preserve">        招商引资</t>
  </si>
  <si>
    <t xml:space="preserve">    档案事务</t>
  </si>
  <si>
    <t xml:space="preserve">        行政运行(档案)</t>
  </si>
  <si>
    <t xml:space="preserve">        档案馆</t>
  </si>
  <si>
    <t xml:space="preserve">    民主党派及工商联事务</t>
  </si>
  <si>
    <t xml:space="preserve">        行政运行(民主党派及工商联)</t>
  </si>
  <si>
    <t xml:space="preserve">        一般行政管理事务(民主党派及工商联)</t>
  </si>
  <si>
    <t xml:space="preserve">        参政议政(民主党派及工商联)</t>
  </si>
  <si>
    <t xml:space="preserve">    群众团体事务</t>
  </si>
  <si>
    <t xml:space="preserve">        行政运行(群众团体)</t>
  </si>
  <si>
    <t xml:space="preserve">        一般行政管理事务(群众团体)</t>
  </si>
  <si>
    <t xml:space="preserve">        工会疗养休养</t>
  </si>
  <si>
    <t xml:space="preserve">        其他群众团体事务支出</t>
  </si>
  <si>
    <t xml:space="preserve">    党委办公厅（室）及相关机构事务</t>
  </si>
  <si>
    <t xml:space="preserve">        行政运行（党委办公厅）</t>
  </si>
  <si>
    <t xml:space="preserve">        一般行政管理事务（党委办公厅）</t>
  </si>
  <si>
    <t xml:space="preserve">        专项业务</t>
  </si>
  <si>
    <t xml:space="preserve">        其他党委办公厅（室）及相关机构事务支出</t>
  </si>
  <si>
    <t xml:space="preserve">    组织事务</t>
  </si>
  <si>
    <t xml:space="preserve">        行政运行（组织）</t>
  </si>
  <si>
    <t xml:space="preserve">        一般行政管理事务（组织）</t>
  </si>
  <si>
    <t xml:space="preserve">        其他组织事务支出</t>
  </si>
  <si>
    <t xml:space="preserve">    宣传事务</t>
  </si>
  <si>
    <t xml:space="preserve">        行政运行（宣传）</t>
  </si>
  <si>
    <t xml:space="preserve">        一般行政管理事务（宣传）</t>
  </si>
  <si>
    <t xml:space="preserve">        其他宣传事务支出</t>
  </si>
  <si>
    <t xml:space="preserve">    统战事务</t>
  </si>
  <si>
    <t xml:space="preserve">        行政运行（统战）</t>
  </si>
  <si>
    <t xml:space="preserve">        一般行政管理事务（统战）</t>
  </si>
  <si>
    <t xml:space="preserve">        其他统战事务支出</t>
  </si>
  <si>
    <t xml:space="preserve">        国家赔偿费用支出</t>
  </si>
  <si>
    <t xml:space="preserve">        其他一般公共服务支出</t>
  </si>
  <si>
    <t xml:space="preserve">    武装警察</t>
  </si>
  <si>
    <t xml:space="preserve">        消防</t>
  </si>
  <si>
    <t xml:space="preserve">    公安</t>
  </si>
  <si>
    <t xml:space="preserve">        道路交通管理</t>
  </si>
  <si>
    <t xml:space="preserve">        其他公安支出</t>
  </si>
  <si>
    <t xml:space="preserve">    检察</t>
  </si>
  <si>
    <t xml:space="preserve">        行政运行(检察)</t>
  </si>
  <si>
    <t xml:space="preserve">        一般行政管理事务(检察)</t>
  </si>
  <si>
    <t xml:space="preserve">        公诉和审判监督</t>
  </si>
  <si>
    <t xml:space="preserve">        其他检察支出</t>
  </si>
  <si>
    <t xml:space="preserve">    法院</t>
  </si>
  <si>
    <t xml:space="preserve">        行政运行(法院)</t>
  </si>
  <si>
    <t xml:space="preserve">        一般行政管理事务(法院)</t>
  </si>
  <si>
    <t xml:space="preserve">        案件审判</t>
  </si>
  <si>
    <t xml:space="preserve">        其他法院支出</t>
  </si>
  <si>
    <t xml:space="preserve">    司法</t>
  </si>
  <si>
    <t xml:space="preserve">        行政运行(司法)</t>
  </si>
  <si>
    <t xml:space="preserve">        一般行政管理事务(司法)</t>
  </si>
  <si>
    <t xml:space="preserve">        基层司法业务</t>
  </si>
  <si>
    <t xml:space="preserve">        普法宣传</t>
  </si>
  <si>
    <t xml:space="preserve">        法律援助</t>
  </si>
  <si>
    <t xml:space="preserve">    教育管理事务</t>
  </si>
  <si>
    <t xml:space="preserve">        行政运行(教育管理)</t>
  </si>
  <si>
    <t xml:space="preserve">        其他教育管理事务支出</t>
  </si>
  <si>
    <t xml:space="preserve">    普通教育</t>
  </si>
  <si>
    <t xml:space="preserve">        学前教育</t>
  </si>
  <si>
    <t xml:space="preserve">        小学教育</t>
  </si>
  <si>
    <t xml:space="preserve">        初中教育</t>
  </si>
  <si>
    <t xml:space="preserve">        其他普通教育支出</t>
  </si>
  <si>
    <t xml:space="preserve">    教育费附加安排的支出</t>
  </si>
  <si>
    <t xml:space="preserve">        其他教育费附加安排的支出</t>
  </si>
  <si>
    <t xml:space="preserve">        其他教育支出</t>
  </si>
  <si>
    <t xml:space="preserve">        其他科学技术支出</t>
  </si>
  <si>
    <t xml:space="preserve">    文化</t>
  </si>
  <si>
    <t xml:space="preserve">        行政运行(文化)</t>
  </si>
  <si>
    <t xml:space="preserve">        一般行政管理事务(文化)</t>
  </si>
  <si>
    <t xml:space="preserve">        文化展示及纪念机构</t>
  </si>
  <si>
    <t xml:space="preserve">        文化活动</t>
  </si>
  <si>
    <t xml:space="preserve">        群众文化</t>
  </si>
  <si>
    <t xml:space="preserve">        文化市场管理</t>
  </si>
  <si>
    <t xml:space="preserve">    体育</t>
  </si>
  <si>
    <t xml:space="preserve">        群众体育</t>
  </si>
  <si>
    <t xml:space="preserve">    人力资源和社会保障管理事务</t>
  </si>
  <si>
    <t xml:space="preserve">        行政运行（人力资源和社会保障管理）</t>
  </si>
  <si>
    <t xml:space="preserve">        劳动保障监察</t>
  </si>
  <si>
    <t xml:space="preserve">        就业管理事务</t>
  </si>
  <si>
    <t xml:space="preserve">        社会保险业务管理事务</t>
  </si>
  <si>
    <t xml:space="preserve">        社会保险经办机构</t>
  </si>
  <si>
    <t xml:space="preserve">        劳动关系和维权</t>
  </si>
  <si>
    <t xml:space="preserve">        劳动人事争议调解仲裁</t>
  </si>
  <si>
    <t xml:space="preserve">        其他人力资源和社会保障管理事务支出</t>
  </si>
  <si>
    <t xml:space="preserve">    民政管理事务</t>
  </si>
  <si>
    <t xml:space="preserve">        行政运行(民政管理)</t>
  </si>
  <si>
    <t xml:space="preserve">        一般行政管理事务(民政管理)</t>
  </si>
  <si>
    <t xml:space="preserve">        行政区划和地名管理</t>
  </si>
  <si>
    <t xml:space="preserve">        基层政权和社区建设</t>
  </si>
  <si>
    <t xml:space="preserve">        其他民政管理事务支出</t>
  </si>
  <si>
    <t xml:space="preserve">    行政事业单位离退休</t>
  </si>
  <si>
    <t xml:space="preserve">        归口管理的行政单位离退休</t>
  </si>
  <si>
    <t xml:space="preserve">        离退休人员管理机构</t>
  </si>
  <si>
    <t xml:space="preserve">    就业补助</t>
  </si>
  <si>
    <t xml:space="preserve">        就业创业服务补贴</t>
  </si>
  <si>
    <t xml:space="preserve">        公益性岗位补贴</t>
  </si>
  <si>
    <t xml:space="preserve">    抚恤</t>
  </si>
  <si>
    <t xml:space="preserve">        死亡抚恤</t>
  </si>
  <si>
    <t xml:space="preserve">        义务兵优待</t>
  </si>
  <si>
    <t xml:space="preserve">        其他优抚支出</t>
  </si>
  <si>
    <t xml:space="preserve">    退役安置</t>
  </si>
  <si>
    <t xml:space="preserve">        退役士兵安置</t>
  </si>
  <si>
    <t xml:space="preserve">        军队移交政府的离退休人员安置</t>
  </si>
  <si>
    <t xml:space="preserve">        其他退役安置支出</t>
  </si>
  <si>
    <t xml:space="preserve">    社会福利</t>
  </si>
  <si>
    <t xml:space="preserve">        老年福利</t>
  </si>
  <si>
    <t xml:space="preserve">        其他社会福利支出</t>
  </si>
  <si>
    <t xml:space="preserve">    残疾人事业</t>
  </si>
  <si>
    <t xml:space="preserve">        行政运行(残疾人事业)</t>
  </si>
  <si>
    <t xml:space="preserve">        一般行政管理事务(残疾人事业)</t>
  </si>
  <si>
    <t xml:space="preserve">        残疾人康复</t>
  </si>
  <si>
    <t xml:space="preserve">        残疾人就业和扶贫</t>
  </si>
  <si>
    <t xml:space="preserve">        其他残疾人事业支出</t>
  </si>
  <si>
    <t xml:space="preserve">    红十字事业</t>
  </si>
  <si>
    <t xml:space="preserve">        其他红十字事业支出</t>
  </si>
  <si>
    <t xml:space="preserve">    最低生活保障</t>
  </si>
  <si>
    <t xml:space="preserve">        城市最低生活保障金支出</t>
  </si>
  <si>
    <t xml:space="preserve">        农村最低生活保障金支出</t>
  </si>
  <si>
    <t xml:space="preserve">    临时救助</t>
  </si>
  <si>
    <t xml:space="preserve">        临时救助支出</t>
  </si>
  <si>
    <t xml:space="preserve">    特困人员供养</t>
  </si>
  <si>
    <t xml:space="preserve">        农村五保供养支出</t>
  </si>
  <si>
    <t xml:space="preserve">    其他生活救助</t>
  </si>
  <si>
    <t xml:space="preserve">        其他城市生活救助</t>
  </si>
  <si>
    <t xml:space="preserve">        其他农村生活救助</t>
  </si>
  <si>
    <t xml:space="preserve">    财政对基本养老保险基金的补助</t>
  </si>
  <si>
    <t xml:space="preserve">        财政对城乡居民基本养老保险基金的补助</t>
  </si>
  <si>
    <t xml:space="preserve">        其他社会保障和就业支出</t>
  </si>
  <si>
    <t xml:space="preserve">    医疗卫生与计划生育管理事务</t>
  </si>
  <si>
    <t xml:space="preserve">        行政运行(医疗卫生管理)</t>
  </si>
  <si>
    <t xml:space="preserve">        一般行政管理事务(医疗卫生管理)</t>
  </si>
  <si>
    <t xml:space="preserve">        其他医疗卫生与计划生育管理事务支出</t>
  </si>
  <si>
    <t xml:space="preserve">    基层医疗卫生机构</t>
  </si>
  <si>
    <t xml:space="preserve">        城市社区卫生机构</t>
  </si>
  <si>
    <t xml:space="preserve">        乡镇卫生院</t>
  </si>
  <si>
    <t xml:space="preserve">        其他基层医疗卫生机构支出</t>
  </si>
  <si>
    <t xml:space="preserve">    公共卫生</t>
  </si>
  <si>
    <t xml:space="preserve">        疾病预防控制机构</t>
  </si>
  <si>
    <t xml:space="preserve">        卫生监督机构</t>
  </si>
  <si>
    <t xml:space="preserve">        妇幼保健机构</t>
  </si>
  <si>
    <t xml:space="preserve">        基本公共卫生服务</t>
  </si>
  <si>
    <t xml:space="preserve">        重大公共卫生专项</t>
  </si>
  <si>
    <t xml:space="preserve">        其他公共卫生支出</t>
  </si>
  <si>
    <t xml:space="preserve">    中医药</t>
  </si>
  <si>
    <t xml:space="preserve">        其他中医药支出</t>
  </si>
  <si>
    <t xml:space="preserve">    计划生育事务</t>
  </si>
  <si>
    <t xml:space="preserve">        计划生育服务</t>
  </si>
  <si>
    <t xml:space="preserve">    食品和药品监督管理事务</t>
  </si>
  <si>
    <t xml:space="preserve">        食品安全事务</t>
  </si>
  <si>
    <t xml:space="preserve">        其他食品和药品监督管理事务支出</t>
  </si>
  <si>
    <t xml:space="preserve">    行政事业单位医疗</t>
  </si>
  <si>
    <t xml:space="preserve">        行政单位医疗</t>
  </si>
  <si>
    <t xml:space="preserve">        事业单位医疗</t>
  </si>
  <si>
    <t xml:space="preserve">    财政对基本医疗保险基金的补助</t>
  </si>
  <si>
    <t xml:space="preserve">        财政对城乡居民基本医疗保险基金的补助</t>
  </si>
  <si>
    <t xml:space="preserve">        财政对其他基本医疗保险基金的补助</t>
  </si>
  <si>
    <t xml:space="preserve">    医疗救助</t>
  </si>
  <si>
    <t xml:space="preserve">        城乡医疗救助</t>
  </si>
  <si>
    <t xml:space="preserve">    环境保护管理事务</t>
  </si>
  <si>
    <t xml:space="preserve">        其他环境保护管理事务支出</t>
  </si>
  <si>
    <t xml:space="preserve">    自然生态保护</t>
  </si>
  <si>
    <t xml:space="preserve">        生态保护</t>
  </si>
  <si>
    <t xml:space="preserve">    城乡社区管理事务</t>
  </si>
  <si>
    <t xml:space="preserve">        行政运行(城乡社区管理)</t>
  </si>
  <si>
    <t xml:space="preserve">        一般行政管理事务(城乡社区管理)</t>
  </si>
  <si>
    <t xml:space="preserve">        其他城乡社区管理事务支出</t>
  </si>
  <si>
    <t xml:space="preserve">        城乡社区规划与管理</t>
  </si>
  <si>
    <t xml:space="preserve">    城乡社区公共设施</t>
  </si>
  <si>
    <t xml:space="preserve">        其他城乡社区公共设施支出</t>
  </si>
  <si>
    <t xml:space="preserve">        城乡社区环境卫生</t>
  </si>
  <si>
    <t xml:space="preserve">        其他城乡社区支出</t>
  </si>
  <si>
    <t xml:space="preserve">    农业</t>
  </si>
  <si>
    <t xml:space="preserve">        行政运行(农业)</t>
  </si>
  <si>
    <t xml:space="preserve">        一般行政管理事务(农业)</t>
  </si>
  <si>
    <t xml:space="preserve">        科技转化与推广服务</t>
  </si>
  <si>
    <t xml:space="preserve">        农产品质量安全</t>
  </si>
  <si>
    <t xml:space="preserve">        执法监管</t>
  </si>
  <si>
    <t xml:space="preserve">        农业生产支持补贴</t>
  </si>
  <si>
    <t>42</t>
  </si>
  <si>
    <t xml:space="preserve">        农村道路建设</t>
  </si>
  <si>
    <t>52</t>
  </si>
  <si>
    <t xml:space="preserve">        对高校毕业生到基层任职补助</t>
  </si>
  <si>
    <t xml:space="preserve">        其他农业支出</t>
  </si>
  <si>
    <t xml:space="preserve">    水利</t>
  </si>
  <si>
    <t xml:space="preserve">        行政运行(水利)</t>
  </si>
  <si>
    <t xml:space="preserve">        水利工程建设</t>
  </si>
  <si>
    <t xml:space="preserve">        水利工程运行与维护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</si>
  <si>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</si>
  <si>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</si>
  <si>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</si>
  <si>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防汛</t>
  </si>
  <si>
    <t xml:space="preserve">    农村综合改革</t>
  </si>
  <si>
    <t xml:space="preserve">        对村民委员会和村党支部的补助</t>
  </si>
  <si>
    <t xml:space="preserve">    普惠金融发展支出</t>
  </si>
  <si>
    <t xml:space="preserve">        农业保险保费补贴</t>
  </si>
  <si>
    <t xml:space="preserve">    安全生产监管</t>
  </si>
  <si>
    <t xml:space="preserve">        行政运行(安全生产监管)</t>
  </si>
  <si>
    <t xml:space="preserve">        一般行政管理事务(安全生产监管)</t>
  </si>
  <si>
    <t xml:space="preserve">        安全监管监察专项</t>
  </si>
  <si>
    <t xml:space="preserve">        其他安全生产监管支出</t>
  </si>
  <si>
    <t xml:space="preserve">    国有资产监管</t>
  </si>
  <si>
    <t xml:space="preserve">        一般行政管理事务(国有资产监管)</t>
  </si>
  <si>
    <t xml:space="preserve">    支持中小企业发展和管理支出</t>
  </si>
  <si>
    <t xml:space="preserve">        中小企业发展专项</t>
  </si>
  <si>
    <t xml:space="preserve">    住房改革支出</t>
  </si>
  <si>
    <t xml:space="preserve">        住房公积金</t>
  </si>
  <si>
    <t xml:space="preserve">    城乡社区住宅</t>
  </si>
  <si>
    <t xml:space="preserve">        其他城乡社区住宅支出</t>
  </si>
  <si>
    <t xml:space="preserve">    粮油储备</t>
  </si>
  <si>
    <t xml:space="preserve">        储备粮油补贴支出</t>
  </si>
  <si>
    <t xml:space="preserve">        预备费</t>
  </si>
  <si>
    <t>单位：万元</t>
    <phoneticPr fontId="7" type="noConversion"/>
  </si>
  <si>
    <t>2017年区本级社会保险基金预算表</t>
    <phoneticPr fontId="7" type="noConversion"/>
  </si>
  <si>
    <t>根据土地收入预测情况安排支出</t>
    <phoneticPr fontId="7" type="noConversion"/>
  </si>
  <si>
    <t>剔除不可比因素，同步增长25%。</t>
    <phoneticPr fontId="7" type="noConversion"/>
  </si>
  <si>
    <t>剔除招才引智、办公用房等项目减少因素，预算安排与去年保持持平。</t>
    <phoneticPr fontId="7" type="noConversion"/>
  </si>
  <si>
    <t xml:space="preserve"> </t>
    <phoneticPr fontId="7" type="noConversion"/>
  </si>
  <si>
    <t>根据学校建设实际情况，2016年学校建设整体投入3249万元，剔除学校建设一次性投入等因素，同比增长21%。</t>
    <phoneticPr fontId="7" type="noConversion"/>
  </si>
  <si>
    <t xml:space="preserve">  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
   </t>
    <phoneticPr fontId="7" type="noConversion"/>
  </si>
  <si>
    <t xml:space="preserve">    三公经费增减变化说明：2017年天元区本级“三公”经费预算为1061万元，比上年减少694万元，下降39.5%，连续几年延续下降趋势。其中，因公出国（境）费用0万元，与上年持平；公务接待费521万元，比上年减少402万元，下降43.6%；公务用车购置及运行维护费540万元（其中，公务用车运行维护费540万元），比上年减少292万元，下降35.1%。减少的主要原因是：一是区本级已完成党政机关公务用车制度改革。二是严格落实中央八项规定、省委九项规定和市委区委若干规定，公务接待费管理越来越规范。</t>
    <phoneticPr fontId="7" type="noConversion"/>
  </si>
  <si>
    <t xml:space="preserve"> </t>
    <phoneticPr fontId="7" type="noConversion"/>
  </si>
</sst>
</file>

<file path=xl/styles.xml><?xml version="1.0" encoding="utf-8"?>
<styleSheet xmlns="http://schemas.openxmlformats.org/spreadsheetml/2006/main">
  <numFmts count="14">
    <numFmt numFmtId="176" formatCode="* #,##0.00;* \-#,##0.00;* &quot;-&quot;??;@"/>
    <numFmt numFmtId="177" formatCode="#,##0;\-#,##0;&quot;-&quot;"/>
    <numFmt numFmtId="178" formatCode="_(* #,##0.00_);_(* \(#,##0.00\);_(* &quot;-&quot;??_);_(@_)"/>
    <numFmt numFmtId="179" formatCode="_(* #,##0_);_(* \(#,##0\);_(* &quot;-&quot;_);_(@_)"/>
    <numFmt numFmtId="180" formatCode="0_);[Red]\(0\)"/>
    <numFmt numFmtId="181" formatCode="* #,##0.00;* \-#,##0.00;* &quot;&quot;??;@"/>
    <numFmt numFmtId="182" formatCode="#,##0.00_);[Red]\(#,##0.00\)"/>
    <numFmt numFmtId="183" formatCode="#,##0.00_ ;\-#,##0.00;;"/>
    <numFmt numFmtId="184" formatCode="0.0"/>
    <numFmt numFmtId="185" formatCode="00"/>
    <numFmt numFmtId="186" formatCode="0000"/>
    <numFmt numFmtId="187" formatCode="#,##0.0_ "/>
    <numFmt numFmtId="188" formatCode="0_ "/>
    <numFmt numFmtId="189" formatCode="0.00_ "/>
  </numFmts>
  <fonts count="7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4"/>
      <name val="宋体"/>
      <family val="3"/>
      <charset val="134"/>
    </font>
    <font>
      <sz val="24"/>
      <color indexed="8"/>
      <name val="宋体"/>
      <family val="3"/>
      <charset val="134"/>
    </font>
    <font>
      <sz val="14"/>
      <name val="宋体"/>
      <family val="3"/>
      <charset val="134"/>
    </font>
    <font>
      <sz val="22"/>
      <color indexed="8"/>
      <name val="方正小标宋简体"/>
      <charset val="134"/>
    </font>
    <font>
      <sz val="12"/>
      <color indexed="8"/>
      <name val="Arial Narrow"/>
      <family val="2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b/>
      <sz val="22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2"/>
      <name val="宋体"/>
      <family val="3"/>
      <charset val="134"/>
    </font>
    <font>
      <b/>
      <sz val="11"/>
      <color indexed="12"/>
      <name val="Arial"/>
      <family val="2"/>
    </font>
    <font>
      <sz val="12"/>
      <color indexed="12"/>
      <name val="宋体"/>
      <family val="3"/>
      <charset val="134"/>
    </font>
    <font>
      <sz val="11"/>
      <color indexed="8"/>
      <name val="黑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10"/>
      <name val="宋体"/>
      <family val="3"/>
      <charset val="134"/>
    </font>
    <font>
      <b/>
      <sz val="11"/>
      <color indexed="8"/>
      <name val="黑体"/>
      <family val="3"/>
      <charset val="134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楷体_GB2312"/>
      <family val="3"/>
      <charset val="134"/>
    </font>
    <font>
      <sz val="10"/>
      <color indexed="8"/>
      <name val="Arial"/>
      <family val="2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Arial"/>
      <family val="2"/>
    </font>
    <font>
      <sz val="12"/>
      <color indexed="17"/>
      <name val="宋体"/>
      <family val="3"/>
      <charset val="134"/>
    </font>
    <font>
      <b/>
      <sz val="12"/>
      <name val="Arial"/>
      <family val="2"/>
    </font>
    <font>
      <sz val="12"/>
      <color indexed="20"/>
      <name val="宋体"/>
      <family val="3"/>
      <charset val="134"/>
    </font>
    <font>
      <sz val="10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rgb="FFFF0000"/>
      <name val="黑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22"/>
      <name val="方正小标宋简体"/>
      <family val="3"/>
      <charset val="134"/>
    </font>
    <font>
      <b/>
      <sz val="18"/>
      <name val="宋体"/>
      <family val="3"/>
      <charset val="134"/>
    </font>
    <font>
      <sz val="22"/>
      <name val="方正小标宋简体"/>
      <family val="3"/>
      <charset val="134"/>
    </font>
    <font>
      <sz val="22"/>
      <color indexed="8"/>
      <name val="方正小标宋简体"/>
      <family val="3"/>
      <charset val="134"/>
    </font>
    <font>
      <sz val="11"/>
      <color rgb="FFFF0000"/>
      <name val="黑体"/>
      <family val="3"/>
      <charset val="134"/>
    </font>
    <font>
      <sz val="12"/>
      <color rgb="FFFF0000"/>
      <name val="Arial"/>
      <family val="2"/>
    </font>
    <font>
      <b/>
      <sz val="14"/>
      <color rgb="FFFF0000"/>
      <name val="楷体_GB2312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4">
    <xf numFmtId="0" fontId="0" fillId="0" borderId="0"/>
    <xf numFmtId="0" fontId="36" fillId="0" borderId="0">
      <alignment vertical="top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177" fontId="36" fillId="0" borderId="0" applyFill="0" applyBorder="0" applyAlignment="0"/>
    <xf numFmtId="0" fontId="36" fillId="0" borderId="0" applyNumberFormat="0" applyFill="0" applyBorder="0" applyAlignment="0" applyProtection="0">
      <alignment vertical="top"/>
    </xf>
    <xf numFmtId="0" fontId="59" fillId="0" borderId="0"/>
    <xf numFmtId="0" fontId="54" fillId="0" borderId="1" applyNumberFormat="0" applyAlignment="0" applyProtection="0">
      <alignment horizontal="left" vertical="center"/>
    </xf>
    <xf numFmtId="0" fontId="54" fillId="0" borderId="2">
      <alignment horizontal="left" vertical="center"/>
    </xf>
    <xf numFmtId="0" fontId="57" fillId="0" borderId="0"/>
    <xf numFmtId="0" fontId="58" fillId="0" borderId="0" applyNumberForma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7" fillId="0" borderId="0"/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7" fillId="0" borderId="0"/>
    <xf numFmtId="0" fontId="52" fillId="0" borderId="0"/>
    <xf numFmtId="0" fontId="56" fillId="0" borderId="0"/>
    <xf numFmtId="0" fontId="6" fillId="0" borderId="0"/>
    <xf numFmtId="0" fontId="59" fillId="0" borderId="0"/>
    <xf numFmtId="0" fontId="7" fillId="0" borderId="0">
      <alignment vertical="center"/>
    </xf>
    <xf numFmtId="0" fontId="36" fillId="0" borderId="0">
      <alignment vertical="top"/>
    </xf>
    <xf numFmtId="0" fontId="59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3" fillId="16" borderId="7" applyNumberFormat="0" applyAlignment="0" applyProtection="0">
      <alignment vertical="center"/>
    </xf>
    <xf numFmtId="0" fontId="43" fillId="16" borderId="7" applyNumberFormat="0" applyAlignment="0" applyProtection="0">
      <alignment vertical="center"/>
    </xf>
    <xf numFmtId="0" fontId="49" fillId="17" borderId="8" applyNumberFormat="0" applyAlignment="0" applyProtection="0">
      <alignment vertical="center"/>
    </xf>
    <xf numFmtId="0" fontId="49" fillId="17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179" fontId="59" fillId="0" borderId="0" applyFont="0" applyFill="0" applyBorder="0" applyAlignment="0" applyProtection="0"/>
    <xf numFmtId="178" fontId="59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0" fillId="16" borderId="10" applyNumberFormat="0" applyAlignment="0" applyProtection="0">
      <alignment vertical="center"/>
    </xf>
    <xf numFmtId="0" fontId="40" fillId="16" borderId="10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59" fillId="0" borderId="0"/>
    <xf numFmtId="0" fontId="56" fillId="0" borderId="0"/>
    <xf numFmtId="0" fontId="59" fillId="23" borderId="11" applyNumberFormat="0" applyFont="0" applyAlignment="0" applyProtection="0">
      <alignment vertical="center"/>
    </xf>
    <xf numFmtId="0" fontId="59" fillId="23" borderId="11" applyNumberFormat="0" applyFont="0" applyAlignment="0" applyProtection="0">
      <alignment vertical="center"/>
    </xf>
    <xf numFmtId="0" fontId="2" fillId="0" borderId="0">
      <alignment vertical="center"/>
    </xf>
    <xf numFmtId="0" fontId="76" fillId="0" borderId="0"/>
    <xf numFmtId="9" fontId="59" fillId="0" borderId="0" applyFont="0" applyFill="0" applyBorder="0" applyAlignment="0" applyProtection="0">
      <alignment vertical="center"/>
    </xf>
    <xf numFmtId="0" fontId="76" fillId="0" borderId="0"/>
    <xf numFmtId="0" fontId="76" fillId="0" borderId="0"/>
    <xf numFmtId="0" fontId="59" fillId="0" borderId="0"/>
    <xf numFmtId="0" fontId="59" fillId="0" borderId="0"/>
    <xf numFmtId="0" fontId="59" fillId="0" borderId="0"/>
    <xf numFmtId="0" fontId="2" fillId="0" borderId="0">
      <alignment vertical="center"/>
    </xf>
    <xf numFmtId="0" fontId="59" fillId="0" borderId="0"/>
    <xf numFmtId="0" fontId="56" fillId="0" borderId="0"/>
    <xf numFmtId="0" fontId="59" fillId="0" borderId="0"/>
    <xf numFmtId="0" fontId="1" fillId="0" borderId="0">
      <alignment vertical="center"/>
    </xf>
    <xf numFmtId="0" fontId="59" fillId="0" borderId="0"/>
    <xf numFmtId="9" fontId="5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304">
    <xf numFmtId="0" fontId="0" fillId="0" borderId="0" xfId="0" applyAlignment="1">
      <alignment vertical="center"/>
    </xf>
    <xf numFmtId="0" fontId="3" fillId="0" borderId="0" xfId="81" applyFont="1"/>
    <xf numFmtId="0" fontId="4" fillId="0" borderId="0" xfId="81" applyFont="1"/>
    <xf numFmtId="0" fontId="59" fillId="0" borderId="0" xfId="81"/>
    <xf numFmtId="0" fontId="0" fillId="0" borderId="0" xfId="81" applyFont="1" applyAlignment="1">
      <alignment vertical="center"/>
    </xf>
    <xf numFmtId="0" fontId="3" fillId="0" borderId="12" xfId="81" applyFont="1" applyBorder="1" applyAlignment="1">
      <alignment vertical="center"/>
    </xf>
    <xf numFmtId="0" fontId="0" fillId="0" borderId="13" xfId="81" applyFont="1" applyBorder="1" applyAlignment="1">
      <alignment horizontal="center" vertical="center"/>
    </xf>
    <xf numFmtId="0" fontId="4" fillId="0" borderId="14" xfId="81" applyFont="1" applyBorder="1" applyAlignment="1">
      <alignment horizontal="center" vertical="center"/>
    </xf>
    <xf numFmtId="0" fontId="0" fillId="0" borderId="14" xfId="81" applyFont="1" applyBorder="1" applyAlignment="1">
      <alignment vertical="center"/>
    </xf>
    <xf numFmtId="0" fontId="0" fillId="0" borderId="15" xfId="81" applyFont="1" applyBorder="1" applyAlignment="1">
      <alignment vertical="center"/>
    </xf>
    <xf numFmtId="0" fontId="0" fillId="0" borderId="16" xfId="81" applyFont="1" applyBorder="1" applyAlignment="1">
      <alignment horizontal="left" vertical="center" wrapText="1"/>
    </xf>
    <xf numFmtId="0" fontId="4" fillId="0" borderId="15" xfId="81" applyFont="1" applyBorder="1" applyAlignment="1">
      <alignment horizontal="left" vertical="center" wrapText="1"/>
    </xf>
    <xf numFmtId="0" fontId="0" fillId="0" borderId="14" xfId="81" applyFont="1" applyBorder="1" applyAlignment="1">
      <alignment horizontal="left" vertical="center" wrapText="1"/>
    </xf>
    <xf numFmtId="0" fontId="11" fillId="0" borderId="0" xfId="77" applyFont="1"/>
    <xf numFmtId="0" fontId="6" fillId="0" borderId="0" xfId="77"/>
    <xf numFmtId="0" fontId="12" fillId="24" borderId="0" xfId="77" applyNumberFormat="1" applyFont="1" applyFill="1" applyBorder="1" applyAlignment="1" applyProtection="1">
      <alignment vertical="center"/>
    </xf>
    <xf numFmtId="0" fontId="6" fillId="24" borderId="0" xfId="77" applyNumberFormat="1" applyFill="1" applyBorder="1" applyAlignment="1" applyProtection="1"/>
    <xf numFmtId="0" fontId="13" fillId="0" borderId="0" xfId="40" applyFont="1" applyAlignment="1">
      <alignment vertical="center"/>
    </xf>
    <xf numFmtId="0" fontId="9" fillId="24" borderId="19" xfId="77" applyNumberFormat="1" applyFont="1" applyFill="1" applyBorder="1" applyAlignment="1" applyProtection="1">
      <alignment vertical="center"/>
    </xf>
    <xf numFmtId="0" fontId="15" fillId="24" borderId="19" xfId="77" applyNumberFormat="1" applyFont="1" applyFill="1" applyBorder="1" applyAlignment="1" applyProtection="1">
      <alignment vertical="center"/>
    </xf>
    <xf numFmtId="0" fontId="9" fillId="0" borderId="20" xfId="40" applyNumberFormat="1" applyFont="1" applyFill="1" applyBorder="1" applyAlignment="1" applyProtection="1">
      <alignment horizontal="center" vertical="center"/>
    </xf>
    <xf numFmtId="0" fontId="9" fillId="0" borderId="22" xfId="40" applyNumberFormat="1" applyFont="1" applyFill="1" applyBorder="1" applyAlignment="1" applyProtection="1">
      <alignment horizontal="left" vertical="center"/>
    </xf>
    <xf numFmtId="183" fontId="9" fillId="0" borderId="20" xfId="40" applyNumberFormat="1" applyFont="1" applyFill="1" applyBorder="1" applyAlignment="1" applyProtection="1">
      <alignment horizontal="right" vertical="center"/>
    </xf>
    <xf numFmtId="183" fontId="9" fillId="0" borderId="14" xfId="40" applyNumberFormat="1" applyFont="1" applyFill="1" applyBorder="1" applyAlignment="1" applyProtection="1">
      <alignment horizontal="right" vertical="center"/>
    </xf>
    <xf numFmtId="0" fontId="9" fillId="0" borderId="20" xfId="40" applyNumberFormat="1" applyFont="1" applyFill="1" applyBorder="1" applyAlignment="1" applyProtection="1">
      <alignment horizontal="left" vertical="center"/>
    </xf>
    <xf numFmtId="183" fontId="9" fillId="0" borderId="22" xfId="40" applyNumberFormat="1" applyFont="1" applyFill="1" applyBorder="1" applyAlignment="1" applyProtection="1">
      <alignment horizontal="right" vertical="center"/>
    </xf>
    <xf numFmtId="0" fontId="59" fillId="0" borderId="0" xfId="78" applyBorder="1" applyAlignment="1">
      <alignment wrapText="1"/>
    </xf>
    <xf numFmtId="0" fontId="59" fillId="0" borderId="0" xfId="78"/>
    <xf numFmtId="0" fontId="59" fillId="0" borderId="0" xfId="78" applyBorder="1"/>
    <xf numFmtId="0" fontId="13" fillId="0" borderId="0" xfId="78" applyFont="1"/>
    <xf numFmtId="0" fontId="6" fillId="0" borderId="0" xfId="78" applyFont="1" applyAlignment="1">
      <alignment vertical="center"/>
    </xf>
    <xf numFmtId="0" fontId="6" fillId="0" borderId="0" xfId="78" applyFont="1" applyAlignment="1">
      <alignment horizontal="right" vertical="center"/>
    </xf>
    <xf numFmtId="0" fontId="17" fillId="0" borderId="14" xfId="40" applyFont="1" applyBorder="1" applyAlignment="1">
      <alignment horizontal="center" vertical="center"/>
    </xf>
    <xf numFmtId="0" fontId="17" fillId="0" borderId="15" xfId="40" applyFont="1" applyBorder="1" applyAlignment="1">
      <alignment horizontal="center" vertical="center" wrapText="1"/>
    </xf>
    <xf numFmtId="49" fontId="17" fillId="0" borderId="24" xfId="40" applyNumberFormat="1" applyFont="1" applyBorder="1" applyAlignment="1">
      <alignment horizontal="center" vertical="center" wrapText="1"/>
    </xf>
    <xf numFmtId="0" fontId="17" fillId="0" borderId="24" xfId="40" applyFont="1" applyBorder="1" applyAlignment="1">
      <alignment horizontal="center" vertical="center" wrapText="1"/>
    </xf>
    <xf numFmtId="0" fontId="17" fillId="0" borderId="14" xfId="40" applyFont="1" applyBorder="1" applyAlignment="1">
      <alignment horizontal="center" vertical="center" wrapText="1"/>
    </xf>
    <xf numFmtId="0" fontId="17" fillId="0" borderId="14" xfId="40" applyFont="1" applyBorder="1" applyAlignment="1">
      <alignment vertical="center"/>
    </xf>
    <xf numFmtId="2" fontId="17" fillId="0" borderId="14" xfId="40" applyNumberFormat="1" applyFont="1" applyBorder="1" applyAlignment="1">
      <alignment horizontal="right" vertical="center"/>
    </xf>
    <xf numFmtId="9" fontId="17" fillId="0" borderId="14" xfId="40" applyNumberFormat="1" applyFont="1" applyBorder="1" applyAlignment="1">
      <alignment horizontal="right" vertical="center"/>
    </xf>
    <xf numFmtId="184" fontId="17" fillId="0" borderId="14" xfId="40" applyNumberFormat="1" applyFont="1" applyBorder="1" applyAlignment="1">
      <alignment horizontal="right" vertical="center"/>
    </xf>
    <xf numFmtId="1" fontId="17" fillId="0" borderId="14" xfId="40" applyNumberFormat="1" applyFont="1" applyBorder="1" applyAlignment="1">
      <alignment horizontal="right" vertical="center"/>
    </xf>
    <xf numFmtId="0" fontId="18" fillId="0" borderId="14" xfId="40" applyFont="1" applyBorder="1" applyAlignment="1">
      <alignment vertical="center"/>
    </xf>
    <xf numFmtId="0" fontId="18" fillId="0" borderId="14" xfId="40" applyFont="1" applyBorder="1" applyAlignment="1">
      <alignment vertical="center" shrinkToFit="1"/>
    </xf>
    <xf numFmtId="0" fontId="17" fillId="0" borderId="14" xfId="40" applyFont="1" applyBorder="1" applyAlignment="1">
      <alignment horizontal="right" vertical="center"/>
    </xf>
    <xf numFmtId="0" fontId="6" fillId="0" borderId="0" xfId="78" applyFont="1" applyBorder="1" applyAlignment="1">
      <alignment horizontal="center" vertical="center"/>
    </xf>
    <xf numFmtId="0" fontId="6" fillId="0" borderId="0" xfId="78" applyFont="1" applyBorder="1" applyAlignment="1">
      <alignment vertical="center"/>
    </xf>
    <xf numFmtId="0" fontId="6" fillId="0" borderId="0" xfId="79" applyFont="1" applyFill="1" applyAlignment="1">
      <alignment vertical="center"/>
    </xf>
    <xf numFmtId="0" fontId="6" fillId="0" borderId="0" xfId="79" applyFont="1" applyFill="1">
      <alignment vertical="center"/>
    </xf>
    <xf numFmtId="185" fontId="6" fillId="0" borderId="0" xfId="79" applyNumberFormat="1" applyFont="1" applyFill="1" applyAlignment="1">
      <alignment horizontal="center" vertical="center"/>
    </xf>
    <xf numFmtId="186" fontId="6" fillId="0" borderId="0" xfId="79" applyNumberFormat="1" applyFont="1" applyFill="1" applyAlignment="1">
      <alignment horizontal="center" vertical="center"/>
    </xf>
    <xf numFmtId="0" fontId="6" fillId="0" borderId="0" xfId="79" applyFont="1" applyFill="1" applyAlignment="1">
      <alignment horizontal="left" vertical="center"/>
    </xf>
    <xf numFmtId="181" fontId="6" fillId="0" borderId="0" xfId="79" applyNumberFormat="1" applyFont="1" applyFill="1" applyAlignment="1">
      <alignment horizontal="center" vertical="center"/>
    </xf>
    <xf numFmtId="0" fontId="6" fillId="0" borderId="0" xfId="79" applyFont="1" applyFill="1" applyAlignment="1">
      <alignment horizontal="center" vertical="center"/>
    </xf>
    <xf numFmtId="0" fontId="6" fillId="0" borderId="0" xfId="79" applyNumberFormat="1" applyFont="1" applyFill="1" applyBorder="1" applyAlignment="1">
      <alignment horizontal="center" vertical="center"/>
    </xf>
    <xf numFmtId="0" fontId="6" fillId="0" borderId="0" xfId="79" applyNumberFormat="1" applyFont="1" applyFill="1" applyBorder="1" applyAlignment="1">
      <alignment horizontal="left" vertical="center"/>
    </xf>
    <xf numFmtId="0" fontId="6" fillId="0" borderId="0" xfId="79" applyNumberFormat="1" applyFont="1" applyFill="1" applyBorder="1" applyAlignment="1">
      <alignment horizontal="right" vertical="center"/>
    </xf>
    <xf numFmtId="0" fontId="6" fillId="0" borderId="0" xfId="79" applyNumberFormat="1" applyFont="1" applyFill="1" applyAlignment="1">
      <alignment horizontal="left" vertical="center"/>
    </xf>
    <xf numFmtId="0" fontId="6" fillId="0" borderId="0" xfId="79" applyNumberFormat="1" applyFont="1" applyFill="1" applyAlignment="1">
      <alignment horizontal="center" vertical="center"/>
    </xf>
    <xf numFmtId="0" fontId="6" fillId="0" borderId="0" xfId="79" applyNumberFormat="1" applyFont="1" applyFill="1" applyAlignment="1">
      <alignment vertical="center"/>
    </xf>
    <xf numFmtId="0" fontId="6" fillId="0" borderId="0" xfId="79" applyNumberFormat="1" applyFont="1" applyFill="1" applyAlignment="1">
      <alignment horizontal="right" vertical="center"/>
    </xf>
    <xf numFmtId="0" fontId="6" fillId="0" borderId="14" xfId="79" applyNumberFormat="1" applyFont="1" applyFill="1" applyBorder="1" applyAlignment="1" applyProtection="1">
      <alignment horizontal="center" vertical="center" wrapText="1"/>
    </xf>
    <xf numFmtId="0" fontId="6" fillId="0" borderId="14" xfId="79" applyNumberFormat="1" applyFont="1" applyFill="1" applyBorder="1" applyAlignment="1" applyProtection="1">
      <alignment horizontal="centerContinuous" vertical="center"/>
    </xf>
    <xf numFmtId="0" fontId="6" fillId="0" borderId="14" xfId="79" applyNumberFormat="1" applyFont="1" applyFill="1" applyBorder="1" applyAlignment="1">
      <alignment horizontal="center" vertical="center"/>
    </xf>
    <xf numFmtId="49" fontId="6" fillId="0" borderId="14" xfId="79" applyNumberFormat="1" applyFont="1" applyFill="1" applyBorder="1" applyAlignment="1" applyProtection="1">
      <alignment horizontal="center" vertical="center" wrapText="1"/>
    </xf>
    <xf numFmtId="49" fontId="6" fillId="0" borderId="14" xfId="47" applyNumberFormat="1" applyFont="1" applyFill="1" applyBorder="1" applyAlignment="1" applyProtection="1">
      <alignment horizontal="left" vertical="center" wrapText="1"/>
    </xf>
    <xf numFmtId="2" fontId="6" fillId="0" borderId="14" xfId="79" applyNumberFormat="1" applyFont="1" applyFill="1" applyBorder="1" applyAlignment="1" applyProtection="1">
      <alignment horizontal="right" vertical="center" wrapText="1"/>
    </xf>
    <xf numFmtId="0" fontId="6" fillId="0" borderId="0" xfId="47" applyFont="1" applyFill="1" applyAlignment="1">
      <alignment horizontal="center" vertical="center"/>
    </xf>
    <xf numFmtId="0" fontId="17" fillId="0" borderId="0" xfId="76" applyFont="1" applyFill="1" applyAlignment="1">
      <alignment vertical="center"/>
    </xf>
    <xf numFmtId="0" fontId="0" fillId="0" borderId="0" xfId="76" applyFont="1" applyFill="1" applyAlignment="1">
      <alignment horizontal="center" vertical="center"/>
    </xf>
    <xf numFmtId="0" fontId="0" fillId="0" borderId="0" xfId="76" applyFont="1" applyFill="1" applyAlignment="1">
      <alignment vertical="center"/>
    </xf>
    <xf numFmtId="0" fontId="8" fillId="0" borderId="0" xfId="122" applyFont="1" applyFill="1" applyBorder="1" applyAlignment="1">
      <alignment horizontal="center"/>
    </xf>
    <xf numFmtId="0" fontId="0" fillId="0" borderId="17" xfId="122" applyFont="1" applyFill="1" applyBorder="1" applyAlignment="1">
      <alignment horizontal="center"/>
    </xf>
    <xf numFmtId="0" fontId="17" fillId="0" borderId="14" xfId="122" applyFont="1" applyFill="1" applyBorder="1" applyAlignment="1">
      <alignment horizontal="center" vertical="center"/>
    </xf>
    <xf numFmtId="0" fontId="17" fillId="0" borderId="14" xfId="122" applyNumberFormat="1" applyFont="1" applyFill="1" applyBorder="1" applyAlignment="1" applyProtection="1">
      <alignment horizontal="left" vertical="center"/>
    </xf>
    <xf numFmtId="0" fontId="17" fillId="0" borderId="14" xfId="80" applyFont="1" applyFill="1" applyBorder="1" applyAlignment="1">
      <alignment horizontal="center" vertical="center"/>
    </xf>
    <xf numFmtId="0" fontId="17" fillId="0" borderId="14" xfId="122" applyFont="1" applyFill="1" applyBorder="1" applyAlignment="1">
      <alignment horizontal="center"/>
    </xf>
    <xf numFmtId="0" fontId="7" fillId="0" borderId="0" xfId="74"/>
    <xf numFmtId="0" fontId="6" fillId="0" borderId="0" xfId="74" applyFont="1" applyAlignment="1">
      <alignment horizontal="center" vertical="center"/>
    </xf>
    <xf numFmtId="0" fontId="6" fillId="0" borderId="14" xfId="45" applyNumberFormat="1" applyFont="1" applyFill="1" applyBorder="1" applyAlignment="1">
      <alignment horizontal="center" vertical="center" wrapText="1"/>
    </xf>
    <xf numFmtId="181" fontId="6" fillId="0" borderId="0" xfId="74" applyNumberFormat="1" applyFont="1" applyAlignment="1">
      <alignment horizontal="center" vertical="center"/>
    </xf>
    <xf numFmtId="0" fontId="6" fillId="0" borderId="0" xfId="74" applyFont="1" applyAlignment="1">
      <alignment vertical="center"/>
    </xf>
    <xf numFmtId="0" fontId="6" fillId="0" borderId="0" xfId="74" applyNumberFormat="1" applyFont="1" applyFill="1" applyBorder="1" applyAlignment="1" applyProtection="1">
      <alignment vertical="center"/>
    </xf>
    <xf numFmtId="0" fontId="6" fillId="0" borderId="14" xfId="74" applyNumberFormat="1" applyFont="1" applyFill="1" applyBorder="1" applyAlignment="1">
      <alignment horizontal="center" vertical="center"/>
    </xf>
    <xf numFmtId="181" fontId="6" fillId="0" borderId="0" xfId="45" applyNumberFormat="1" applyFont="1" applyAlignment="1">
      <alignment horizontal="right" vertical="center"/>
    </xf>
    <xf numFmtId="181" fontId="6" fillId="0" borderId="0" xfId="74" applyNumberFormat="1" applyFont="1" applyAlignment="1">
      <alignment vertical="center"/>
    </xf>
    <xf numFmtId="49" fontId="6" fillId="0" borderId="15" xfId="74" applyNumberFormat="1" applyFont="1" applyFill="1" applyBorder="1" applyAlignment="1" applyProtection="1">
      <alignment horizontal="center" vertical="center" wrapText="1"/>
    </xf>
    <xf numFmtId="49" fontId="6" fillId="0" borderId="15" xfId="74" applyNumberFormat="1" applyFont="1" applyFill="1" applyBorder="1" applyAlignment="1" applyProtection="1">
      <alignment horizontal="center" vertical="center"/>
    </xf>
    <xf numFmtId="181" fontId="6" fillId="0" borderId="0" xfId="45" applyNumberFormat="1" applyFont="1" applyFill="1" applyAlignment="1" applyProtection="1">
      <alignment vertical="center"/>
    </xf>
    <xf numFmtId="0" fontId="6" fillId="0" borderId="14" xfId="74" applyFont="1" applyBorder="1" applyAlignment="1">
      <alignment horizontal="center" vertical="center"/>
    </xf>
    <xf numFmtId="0" fontId="6" fillId="0" borderId="0" xfId="74" applyFont="1" applyAlignment="1">
      <alignment horizontal="right" vertical="center"/>
    </xf>
    <xf numFmtId="0" fontId="7" fillId="0" borderId="0" xfId="74" applyFill="1"/>
    <xf numFmtId="0" fontId="6" fillId="24" borderId="14" xfId="45" applyNumberFormat="1" applyFont="1" applyFill="1" applyBorder="1" applyAlignment="1" applyProtection="1">
      <alignment horizontal="center" vertical="center" wrapText="1"/>
    </xf>
    <xf numFmtId="0" fontId="6" fillId="24" borderId="18" xfId="45" applyNumberFormat="1" applyFont="1" applyFill="1" applyBorder="1" applyAlignment="1" applyProtection="1">
      <alignment horizontal="center" vertical="center" wrapText="1"/>
    </xf>
    <xf numFmtId="187" fontId="6" fillId="24" borderId="14" xfId="102" applyNumberFormat="1" applyFont="1" applyFill="1" applyBorder="1" applyAlignment="1" applyProtection="1">
      <alignment horizontal="center" vertical="center" wrapText="1"/>
    </xf>
    <xf numFmtId="181" fontId="21" fillId="0" borderId="0" xfId="45" applyNumberFormat="1" applyFont="1" applyAlignment="1">
      <alignment vertical="center"/>
    </xf>
    <xf numFmtId="0" fontId="6" fillId="24" borderId="0" xfId="74" applyFont="1" applyFill="1" applyAlignment="1">
      <alignment horizontal="center" vertical="center"/>
    </xf>
    <xf numFmtId="49" fontId="6" fillId="0" borderId="0" xfId="74" applyNumberFormat="1" applyFont="1" applyAlignment="1">
      <alignment horizontal="center" vertical="center"/>
    </xf>
    <xf numFmtId="0" fontId="6" fillId="0" borderId="0" xfId="79" applyNumberFormat="1" applyFont="1" applyFill="1" applyAlignment="1" applyProtection="1">
      <alignment vertical="center"/>
    </xf>
    <xf numFmtId="0" fontId="6" fillId="0" borderId="0" xfId="79" applyNumberFormat="1" applyFont="1" applyFill="1" applyAlignment="1" applyProtection="1">
      <alignment horizontal="center" vertical="center"/>
    </xf>
    <xf numFmtId="185" fontId="6" fillId="0" borderId="0" xfId="79" applyNumberFormat="1" applyFont="1" applyFill="1" applyAlignment="1" applyProtection="1">
      <alignment horizontal="center" vertical="center"/>
    </xf>
    <xf numFmtId="186" fontId="6" fillId="0" borderId="0" xfId="79" applyNumberFormat="1" applyFont="1" applyFill="1" applyAlignment="1" applyProtection="1">
      <alignment horizontal="center" vertical="center"/>
    </xf>
    <xf numFmtId="0" fontId="6" fillId="0" borderId="0" xfId="79" applyNumberFormat="1" applyFont="1" applyFill="1" applyAlignment="1" applyProtection="1">
      <alignment horizontal="left" vertical="center"/>
    </xf>
    <xf numFmtId="0" fontId="0" fillId="24" borderId="0" xfId="40" applyFont="1" applyFill="1" applyAlignment="1">
      <alignment vertical="center"/>
    </xf>
    <xf numFmtId="0" fontId="13" fillId="24" borderId="0" xfId="40" applyFont="1" applyFill="1" applyAlignment="1">
      <alignment vertical="center"/>
    </xf>
    <xf numFmtId="31" fontId="22" fillId="24" borderId="0" xfId="40" applyNumberFormat="1" applyFont="1" applyFill="1" applyAlignment="1">
      <alignment horizontal="left"/>
    </xf>
    <xf numFmtId="0" fontId="23" fillId="24" borderId="14" xfId="40" applyFont="1" applyFill="1" applyBorder="1" applyAlignment="1">
      <alignment vertical="center"/>
    </xf>
    <xf numFmtId="188" fontId="20" fillId="24" borderId="14" xfId="40" applyNumberFormat="1" applyFont="1" applyFill="1" applyBorder="1" applyAlignment="1">
      <alignment vertical="center" wrapText="1"/>
    </xf>
    <xf numFmtId="188" fontId="17" fillId="24" borderId="14" xfId="40" applyNumberFormat="1" applyFont="1" applyFill="1" applyBorder="1" applyAlignment="1">
      <alignment vertical="center"/>
    </xf>
    <xf numFmtId="0" fontId="17" fillId="24" borderId="14" xfId="122" applyFont="1" applyFill="1" applyBorder="1" applyAlignment="1">
      <alignment horizontal="left" vertical="center"/>
    </xf>
    <xf numFmtId="188" fontId="20" fillId="24" borderId="14" xfId="40" applyNumberFormat="1" applyFont="1" applyFill="1" applyBorder="1" applyAlignment="1">
      <alignment vertical="center"/>
    </xf>
    <xf numFmtId="0" fontId="17" fillId="24" borderId="25" xfId="122" applyNumberFormat="1" applyFont="1" applyFill="1" applyBorder="1" applyAlignment="1" applyProtection="1">
      <alignment horizontal="left" vertical="center"/>
    </xf>
    <xf numFmtId="0" fontId="17" fillId="24" borderId="14" xfId="122" applyNumberFormat="1" applyFont="1" applyFill="1" applyBorder="1" applyAlignment="1" applyProtection="1">
      <alignment horizontal="left" vertical="center"/>
    </xf>
    <xf numFmtId="0" fontId="23" fillId="24" borderId="14" xfId="40" applyNumberFormat="1" applyFont="1" applyFill="1" applyBorder="1" applyAlignment="1" applyProtection="1">
      <alignment horizontal="left" vertical="center"/>
    </xf>
    <xf numFmtId="188" fontId="10" fillId="24" borderId="0" xfId="40" applyNumberFormat="1" applyFont="1" applyFill="1" applyAlignment="1">
      <alignment vertical="center"/>
    </xf>
    <xf numFmtId="0" fontId="24" fillId="24" borderId="0" xfId="40" applyFont="1" applyFill="1" applyAlignment="1" applyProtection="1">
      <alignment horizontal="center" vertical="center"/>
      <protection locked="0"/>
    </xf>
    <xf numFmtId="0" fontId="25" fillId="24" borderId="0" xfId="40" applyFont="1" applyFill="1" applyProtection="1">
      <protection locked="0"/>
    </xf>
    <xf numFmtId="0" fontId="26" fillId="24" borderId="0" xfId="40" applyFont="1" applyFill="1" applyProtection="1">
      <protection locked="0"/>
    </xf>
    <xf numFmtId="0" fontId="27" fillId="24" borderId="0" xfId="40" applyFont="1" applyFill="1" applyBorder="1" applyProtection="1">
      <protection locked="0"/>
    </xf>
    <xf numFmtId="0" fontId="27" fillId="24" borderId="0" xfId="40" applyFont="1" applyFill="1" applyProtection="1">
      <protection locked="0"/>
    </xf>
    <xf numFmtId="31" fontId="28" fillId="24" borderId="0" xfId="40" applyNumberFormat="1" applyFont="1" applyFill="1" applyAlignment="1" applyProtection="1">
      <alignment horizontal="left"/>
      <protection locked="0"/>
    </xf>
    <xf numFmtId="0" fontId="29" fillId="24" borderId="0" xfId="40" applyFont="1" applyFill="1" applyProtection="1">
      <protection locked="0"/>
    </xf>
    <xf numFmtId="0" fontId="30" fillId="24" borderId="14" xfId="40" applyFont="1" applyFill="1" applyBorder="1" applyAlignment="1" applyProtection="1">
      <alignment horizontal="center" vertical="center"/>
    </xf>
    <xf numFmtId="0" fontId="18" fillId="24" borderId="14" xfId="40" applyFont="1" applyFill="1" applyBorder="1" applyAlignment="1" applyProtection="1">
      <alignment horizontal="center" vertical="center"/>
    </xf>
    <xf numFmtId="0" fontId="18" fillId="24" borderId="14" xfId="40" applyFont="1" applyFill="1" applyBorder="1" applyAlignment="1" applyProtection="1">
      <alignment horizontal="center" vertical="center" wrapText="1"/>
    </xf>
    <xf numFmtId="0" fontId="31" fillId="24" borderId="0" xfId="40" applyFont="1" applyFill="1" applyAlignment="1" applyProtection="1">
      <alignment horizontal="center" vertical="center"/>
      <protection locked="0"/>
    </xf>
    <xf numFmtId="0" fontId="32" fillId="24" borderId="14" xfId="40" applyFont="1" applyFill="1" applyBorder="1" applyProtection="1"/>
    <xf numFmtId="0" fontId="20" fillId="24" borderId="0" xfId="40" applyFont="1" applyFill="1" applyProtection="1">
      <protection locked="0"/>
    </xf>
    <xf numFmtId="0" fontId="20" fillId="24" borderId="14" xfId="40" applyFont="1" applyFill="1" applyBorder="1" applyProtection="1"/>
    <xf numFmtId="0" fontId="30" fillId="24" borderId="14" xfId="40" applyFont="1" applyFill="1" applyBorder="1" applyProtection="1"/>
    <xf numFmtId="0" fontId="30" fillId="24" borderId="14" xfId="40" applyFont="1" applyFill="1" applyBorder="1" applyAlignment="1" applyProtection="1"/>
    <xf numFmtId="0" fontId="20" fillId="24" borderId="14" xfId="40" applyFont="1" applyFill="1" applyBorder="1" applyAlignment="1" applyProtection="1"/>
    <xf numFmtId="0" fontId="30" fillId="24" borderId="14" xfId="40" applyFont="1" applyFill="1" applyBorder="1" applyAlignment="1" applyProtection="1">
      <alignment horizontal="left"/>
    </xf>
    <xf numFmtId="0" fontId="20" fillId="24" borderId="14" xfId="40" applyFont="1" applyFill="1" applyBorder="1" applyAlignment="1" applyProtection="1">
      <alignment horizontal="left" indent="1"/>
    </xf>
    <xf numFmtId="0" fontId="32" fillId="24" borderId="14" xfId="40" applyFont="1" applyFill="1" applyBorder="1" applyAlignment="1" applyProtection="1"/>
    <xf numFmtId="0" fontId="33" fillId="24" borderId="0" xfId="40" applyFont="1" applyFill="1" applyProtection="1">
      <protection locked="0"/>
    </xf>
    <xf numFmtId="0" fontId="9" fillId="24" borderId="0" xfId="40" applyFont="1" applyFill="1" applyProtection="1">
      <protection locked="0"/>
    </xf>
    <xf numFmtId="0" fontId="9" fillId="24" borderId="0" xfId="40" applyFont="1" applyFill="1" applyBorder="1" applyProtection="1">
      <protection locked="0"/>
    </xf>
    <xf numFmtId="188" fontId="34" fillId="24" borderId="0" xfId="40" applyNumberFormat="1" applyFont="1" applyFill="1" applyProtection="1">
      <protection locked="0"/>
    </xf>
    <xf numFmtId="0" fontId="35" fillId="24" borderId="0" xfId="40" applyFont="1" applyFill="1" applyProtection="1">
      <protection locked="0"/>
    </xf>
    <xf numFmtId="0" fontId="20" fillId="24" borderId="0" xfId="40" applyFont="1" applyFill="1" applyAlignment="1" applyProtection="1">
      <alignment horizontal="center" vertical="center"/>
      <protection locked="0"/>
    </xf>
    <xf numFmtId="0" fontId="9" fillId="24" borderId="0" xfId="77" applyNumberFormat="1" applyFont="1" applyFill="1" applyBorder="1" applyAlignment="1" applyProtection="1">
      <alignment vertical="center"/>
    </xf>
    <xf numFmtId="180" fontId="60" fillId="24" borderId="0" xfId="40" applyNumberFormat="1" applyFont="1" applyFill="1" applyAlignment="1">
      <alignment vertical="center"/>
    </xf>
    <xf numFmtId="180" fontId="61" fillId="24" borderId="0" xfId="40" applyNumberFormat="1" applyFont="1" applyFill="1" applyAlignment="1">
      <alignment horizontal="center" vertical="top"/>
    </xf>
    <xf numFmtId="180" fontId="63" fillId="24" borderId="0" xfId="40" applyNumberFormat="1" applyFont="1" applyFill="1" applyAlignment="1">
      <alignment vertical="center"/>
    </xf>
    <xf numFmtId="0" fontId="60" fillId="24" borderId="0" xfId="40" applyFont="1" applyFill="1" applyProtection="1">
      <protection locked="0"/>
    </xf>
    <xf numFmtId="0" fontId="60" fillId="24" borderId="0" xfId="40" applyFont="1" applyFill="1" applyAlignment="1" applyProtection="1">
      <alignment vertical="center"/>
      <protection locked="0"/>
    </xf>
    <xf numFmtId="189" fontId="60" fillId="24" borderId="0" xfId="40" applyNumberFormat="1" applyFont="1" applyFill="1" applyAlignment="1" applyProtection="1">
      <alignment vertical="center"/>
      <protection locked="0"/>
    </xf>
    <xf numFmtId="31" fontId="68" fillId="24" borderId="0" xfId="40" applyNumberFormat="1" applyFont="1" applyFill="1" applyAlignment="1" applyProtection="1">
      <alignment horizontal="left"/>
      <protection locked="0"/>
    </xf>
    <xf numFmtId="188" fontId="60" fillId="24" borderId="0" xfId="40" applyNumberFormat="1" applyFont="1" applyFill="1" applyProtection="1">
      <protection locked="0"/>
    </xf>
    <xf numFmtId="188" fontId="62" fillId="24" borderId="14" xfId="40" applyNumberFormat="1" applyFont="1" applyFill="1" applyBorder="1" applyAlignment="1" applyProtection="1">
      <alignment horizontal="center" vertical="center"/>
    </xf>
    <xf numFmtId="0" fontId="60" fillId="24" borderId="0" xfId="40" applyFont="1" applyFill="1" applyBorder="1" applyProtection="1">
      <protection locked="0"/>
    </xf>
    <xf numFmtId="188" fontId="69" fillId="24" borderId="0" xfId="40" applyNumberFormat="1" applyFont="1" applyFill="1" applyBorder="1" applyProtection="1">
      <protection locked="0"/>
    </xf>
    <xf numFmtId="188" fontId="69" fillId="24" borderId="0" xfId="40" applyNumberFormat="1" applyFont="1" applyFill="1" applyBorder="1" applyAlignment="1" applyProtection="1">
      <alignment vertical="center"/>
      <protection locked="0"/>
    </xf>
    <xf numFmtId="189" fontId="69" fillId="24" borderId="0" xfId="40" applyNumberFormat="1" applyFont="1" applyFill="1" applyBorder="1" applyAlignment="1" applyProtection="1">
      <alignment vertical="center"/>
      <protection locked="0"/>
    </xf>
    <xf numFmtId="0" fontId="69" fillId="24" borderId="0" xfId="40" applyFont="1" applyFill="1" applyBorder="1" applyProtection="1">
      <protection locked="0"/>
    </xf>
    <xf numFmtId="0" fontId="69" fillId="24" borderId="0" xfId="40" applyFont="1" applyFill="1" applyBorder="1" applyAlignment="1" applyProtection="1">
      <alignment vertical="center"/>
      <protection locked="0"/>
    </xf>
    <xf numFmtId="0" fontId="69" fillId="24" borderId="0" xfId="40" applyFont="1" applyFill="1" applyProtection="1">
      <protection locked="0"/>
    </xf>
    <xf numFmtId="0" fontId="69" fillId="24" borderId="0" xfId="40" applyFont="1" applyFill="1" applyAlignment="1" applyProtection="1">
      <alignment vertical="center"/>
      <protection locked="0"/>
    </xf>
    <xf numFmtId="189" fontId="69" fillId="24" borderId="0" xfId="40" applyNumberFormat="1" applyFont="1" applyFill="1" applyAlignment="1" applyProtection="1">
      <alignment vertical="center"/>
      <protection locked="0"/>
    </xf>
    <xf numFmtId="188" fontId="69" fillId="24" borderId="0" xfId="40" applyNumberFormat="1" applyFont="1" applyFill="1" applyProtection="1">
      <protection locked="0"/>
    </xf>
    <xf numFmtId="188" fontId="69" fillId="24" borderId="0" xfId="40" applyNumberFormat="1" applyFont="1" applyFill="1" applyAlignment="1" applyProtection="1">
      <alignment vertical="center"/>
      <protection locked="0"/>
    </xf>
    <xf numFmtId="0" fontId="70" fillId="24" borderId="0" xfId="40" applyFont="1" applyFill="1" applyProtection="1">
      <protection locked="0"/>
    </xf>
    <xf numFmtId="188" fontId="60" fillId="24" borderId="0" xfId="40" applyNumberFormat="1" applyFont="1" applyFill="1" applyAlignment="1" applyProtection="1">
      <alignment vertical="center"/>
      <protection locked="0"/>
    </xf>
    <xf numFmtId="188" fontId="71" fillId="24" borderId="14" xfId="75" applyNumberFormat="1" applyFont="1" applyFill="1" applyBorder="1" applyAlignment="1" applyProtection="1">
      <alignment horizontal="center" vertical="center"/>
    </xf>
    <xf numFmtId="188" fontId="71" fillId="24" borderId="14" xfId="40" applyNumberFormat="1" applyFont="1" applyFill="1" applyBorder="1" applyAlignment="1" applyProtection="1">
      <alignment horizontal="center" vertical="center"/>
    </xf>
    <xf numFmtId="0" fontId="72" fillId="24" borderId="14" xfId="40" applyFont="1" applyFill="1" applyBorder="1" applyAlignment="1" applyProtection="1">
      <alignment horizontal="left" indent="1"/>
    </xf>
    <xf numFmtId="0" fontId="72" fillId="24" borderId="14" xfId="40" applyFont="1" applyFill="1" applyBorder="1" applyAlignment="1" applyProtection="1"/>
    <xf numFmtId="189" fontId="71" fillId="24" borderId="14" xfId="40" applyNumberFormat="1" applyFont="1" applyFill="1" applyBorder="1" applyAlignment="1" applyProtection="1">
      <alignment horizontal="center" vertical="center"/>
    </xf>
    <xf numFmtId="0" fontId="71" fillId="24" borderId="14" xfId="40" applyFont="1" applyFill="1" applyBorder="1" applyAlignment="1" applyProtection="1">
      <alignment horizontal="center" vertical="center"/>
    </xf>
    <xf numFmtId="189" fontId="71" fillId="24" borderId="0" xfId="40" applyNumberFormat="1" applyFont="1" applyFill="1" applyAlignment="1" applyProtection="1">
      <alignment vertical="center"/>
      <protection locked="0"/>
    </xf>
    <xf numFmtId="0" fontId="17" fillId="0" borderId="14" xfId="122" applyFont="1" applyFill="1" applyBorder="1" applyAlignment="1">
      <alignment horizontal="center" vertical="center"/>
    </xf>
    <xf numFmtId="188" fontId="17" fillId="24" borderId="14" xfId="40" applyNumberFormat="1" applyFont="1" applyFill="1" applyBorder="1" applyAlignment="1" applyProtection="1">
      <alignment horizontal="center" vertical="center"/>
    </xf>
    <xf numFmtId="189" fontId="17" fillId="24" borderId="14" xfId="40" applyNumberFormat="1" applyFont="1" applyFill="1" applyBorder="1" applyAlignment="1" applyProtection="1">
      <alignment horizontal="center" vertical="center"/>
    </xf>
    <xf numFmtId="49" fontId="74" fillId="0" borderId="14" xfId="79" applyNumberFormat="1" applyFont="1" applyFill="1" applyBorder="1" applyAlignment="1" applyProtection="1">
      <alignment horizontal="center" vertical="center" wrapText="1"/>
    </xf>
    <xf numFmtId="49" fontId="74" fillId="0" borderId="14" xfId="47" applyNumberFormat="1" applyFont="1" applyFill="1" applyBorder="1" applyAlignment="1" applyProtection="1">
      <alignment horizontal="left" vertical="center" wrapText="1"/>
    </xf>
    <xf numFmtId="49" fontId="74" fillId="0" borderId="14" xfId="47" applyNumberFormat="1" applyFont="1" applyFill="1" applyBorder="1" applyAlignment="1" applyProtection="1">
      <alignment horizontal="center" vertical="center" wrapText="1"/>
    </xf>
    <xf numFmtId="0" fontId="6" fillId="24" borderId="0" xfId="77" applyNumberFormat="1" applyFill="1" applyBorder="1" applyAlignment="1" applyProtection="1">
      <alignment horizontal="center"/>
    </xf>
    <xf numFmtId="0" fontId="15" fillId="24" borderId="19" xfId="77" applyNumberFormat="1" applyFont="1" applyFill="1" applyBorder="1" applyAlignment="1" applyProtection="1">
      <alignment horizontal="center" vertical="center"/>
    </xf>
    <xf numFmtId="0" fontId="6" fillId="0" borderId="0" xfId="77" applyAlignment="1">
      <alignment horizontal="center"/>
    </xf>
    <xf numFmtId="0" fontId="73" fillId="0" borderId="20" xfId="40" applyNumberFormat="1" applyFont="1" applyFill="1" applyBorder="1" applyAlignment="1" applyProtection="1">
      <alignment horizontal="left" vertical="center"/>
    </xf>
    <xf numFmtId="0" fontId="73" fillId="0" borderId="20" xfId="40" applyNumberFormat="1" applyFont="1" applyFill="1" applyBorder="1" applyAlignment="1" applyProtection="1">
      <alignment vertical="center"/>
    </xf>
    <xf numFmtId="0" fontId="73" fillId="0" borderId="22" xfId="40" applyNumberFormat="1" applyFont="1" applyFill="1" applyBorder="1" applyAlignment="1" applyProtection="1">
      <alignment vertical="center"/>
    </xf>
    <xf numFmtId="182" fontId="9" fillId="0" borderId="32" xfId="40" applyNumberFormat="1" applyFont="1" applyFill="1" applyBorder="1" applyAlignment="1" applyProtection="1">
      <alignment horizontal="left" vertical="center"/>
    </xf>
    <xf numFmtId="0" fontId="9" fillId="0" borderId="32" xfId="40" applyNumberFormat="1" applyFont="1" applyFill="1" applyBorder="1" applyAlignment="1" applyProtection="1">
      <alignment horizontal="left" vertical="center"/>
    </xf>
    <xf numFmtId="0" fontId="9" fillId="0" borderId="23" xfId="40" applyNumberFormat="1" applyFont="1" applyFill="1" applyBorder="1" applyAlignment="1" applyProtection="1">
      <alignment horizontal="left" vertical="center"/>
    </xf>
    <xf numFmtId="0" fontId="9" fillId="0" borderId="23" xfId="40" applyNumberFormat="1" applyFont="1" applyFill="1" applyBorder="1" applyAlignment="1" applyProtection="1">
      <alignment vertical="center"/>
    </xf>
    <xf numFmtId="0" fontId="73" fillId="0" borderId="23" xfId="40" applyNumberFormat="1" applyFont="1" applyFill="1" applyBorder="1" applyAlignment="1" applyProtection="1">
      <alignment vertical="center"/>
    </xf>
    <xf numFmtId="0" fontId="73" fillId="0" borderId="23" xfId="40" applyNumberFormat="1" applyFont="1" applyFill="1" applyBorder="1" applyAlignment="1" applyProtection="1">
      <alignment horizontal="left" vertical="center"/>
    </xf>
    <xf numFmtId="0" fontId="9" fillId="0" borderId="33" xfId="40" applyNumberFormat="1" applyFont="1" applyFill="1" applyBorder="1" applyAlignment="1" applyProtection="1">
      <alignment horizontal="center" vertical="center" wrapText="1"/>
    </xf>
    <xf numFmtId="0" fontId="9" fillId="0" borderId="34" xfId="40" applyNumberFormat="1" applyFont="1" applyFill="1" applyBorder="1" applyAlignment="1" applyProtection="1">
      <alignment horizontal="center" vertical="center" wrapText="1"/>
    </xf>
    <xf numFmtId="0" fontId="73" fillId="0" borderId="21" xfId="40" applyNumberFormat="1" applyFont="1" applyFill="1" applyBorder="1" applyAlignment="1" applyProtection="1">
      <alignment horizontal="center" vertical="center" wrapText="1"/>
    </xf>
    <xf numFmtId="182" fontId="9" fillId="0" borderId="14" xfId="40" applyNumberFormat="1" applyFont="1" applyFill="1" applyBorder="1" applyAlignment="1" applyProtection="1">
      <alignment horizontal="right" vertical="center" wrapText="1"/>
    </xf>
    <xf numFmtId="182" fontId="73" fillId="0" borderId="14" xfId="40" applyNumberFormat="1" applyFont="1" applyFill="1" applyBorder="1" applyAlignment="1" applyProtection="1">
      <alignment horizontal="right" vertical="center" wrapText="1"/>
    </xf>
    <xf numFmtId="183" fontId="73" fillId="0" borderId="14" xfId="40" applyNumberFormat="1" applyFont="1" applyFill="1" applyBorder="1" applyAlignment="1" applyProtection="1">
      <alignment horizontal="right" vertical="center"/>
    </xf>
    <xf numFmtId="0" fontId="17" fillId="24" borderId="28" xfId="40" applyNumberFormat="1" applyFont="1" applyFill="1" applyBorder="1" applyAlignment="1">
      <alignment horizontal="center" vertical="center" wrapText="1"/>
    </xf>
    <xf numFmtId="0" fontId="17" fillId="24" borderId="18" xfId="40" applyNumberFormat="1" applyFont="1" applyFill="1" applyBorder="1" applyAlignment="1">
      <alignment horizontal="center" vertical="center" wrapText="1"/>
    </xf>
    <xf numFmtId="180" fontId="17" fillId="24" borderId="14" xfId="40" applyNumberFormat="1" applyFont="1" applyFill="1" applyBorder="1" applyAlignment="1">
      <alignment horizontal="right" vertical="center"/>
    </xf>
    <xf numFmtId="188" fontId="17" fillId="24" borderId="14" xfId="40" applyNumberFormat="1" applyFont="1" applyFill="1" applyBorder="1" applyAlignment="1">
      <alignment horizontal="right" vertical="center"/>
    </xf>
    <xf numFmtId="189" fontId="17" fillId="24" borderId="14" xfId="40" applyNumberFormat="1" applyFont="1" applyFill="1" applyBorder="1" applyAlignment="1">
      <alignment horizontal="right" vertical="center"/>
    </xf>
    <xf numFmtId="188" fontId="75" fillId="24" borderId="14" xfId="40" applyNumberFormat="1" applyFont="1" applyFill="1" applyBorder="1" applyAlignment="1">
      <alignment horizontal="left" vertical="center" wrapText="1"/>
    </xf>
    <xf numFmtId="3" fontId="78" fillId="0" borderId="14" xfId="133" applyNumberFormat="1" applyFont="1" applyFill="1" applyBorder="1" applyAlignment="1">
      <alignment horizontal="center" vertical="center" wrapText="1"/>
    </xf>
    <xf numFmtId="3" fontId="78" fillId="0" borderId="35" xfId="133" applyNumberFormat="1" applyFont="1" applyFill="1" applyBorder="1" applyAlignment="1">
      <alignment horizontal="center" vertical="center" wrapText="1"/>
    </xf>
    <xf numFmtId="3" fontId="78" fillId="0" borderId="38" xfId="133" applyNumberFormat="1" applyFont="1" applyFill="1" applyBorder="1" applyAlignment="1">
      <alignment horizontal="center" vertical="center" wrapText="1"/>
    </xf>
    <xf numFmtId="3" fontId="78" fillId="0" borderId="37" xfId="133" applyNumberFormat="1" applyFont="1" applyFill="1" applyBorder="1" applyAlignment="1">
      <alignment horizontal="center" vertical="center" wrapText="1"/>
    </xf>
    <xf numFmtId="187" fontId="6" fillId="0" borderId="0" xfId="79" applyNumberFormat="1" applyFont="1" applyFill="1" applyAlignment="1" applyProtection="1">
      <alignment horizontal="center" vertical="center"/>
    </xf>
    <xf numFmtId="0" fontId="0" fillId="0" borderId="0" xfId="81" applyFont="1" applyAlignment="1">
      <alignment horizontal="center" vertical="center"/>
    </xf>
    <xf numFmtId="0" fontId="3" fillId="0" borderId="0" xfId="81" applyFont="1" applyBorder="1" applyAlignment="1">
      <alignment horizontal="center" vertical="center"/>
    </xf>
    <xf numFmtId="0" fontId="0" fillId="0" borderId="14" xfId="81" applyFont="1" applyBorder="1" applyAlignment="1">
      <alignment horizontal="center" vertical="center"/>
    </xf>
    <xf numFmtId="0" fontId="0" fillId="0" borderId="15" xfId="81" applyFont="1" applyBorder="1" applyAlignment="1">
      <alignment horizontal="center" vertical="center"/>
    </xf>
    <xf numFmtId="0" fontId="0" fillId="0" borderId="15" xfId="81" applyFont="1" applyBorder="1" applyAlignment="1">
      <alignment horizontal="center" vertical="center" wrapText="1"/>
    </xf>
    <xf numFmtId="0" fontId="0" fillId="0" borderId="16" xfId="81" applyFont="1" applyBorder="1" applyAlignment="1">
      <alignment horizontal="center" vertical="center" wrapText="1"/>
    </xf>
    <xf numFmtId="0" fontId="4" fillId="0" borderId="15" xfId="81" applyFont="1" applyBorder="1" applyAlignment="1">
      <alignment horizontal="center" vertical="center"/>
    </xf>
    <xf numFmtId="0" fontId="0" fillId="0" borderId="14" xfId="81" applyFont="1" applyBorder="1" applyAlignment="1">
      <alignment horizontal="center" vertical="center" wrapText="1"/>
    </xf>
    <xf numFmtId="0" fontId="59" fillId="0" borderId="0" xfId="81" applyAlignment="1">
      <alignment horizontal="center"/>
    </xf>
    <xf numFmtId="0" fontId="17" fillId="24" borderId="17" xfId="40" applyFont="1" applyFill="1" applyBorder="1" applyAlignment="1">
      <alignment horizontal="right" vertical="center"/>
    </xf>
    <xf numFmtId="0" fontId="74" fillId="0" borderId="0" xfId="74" applyNumberFormat="1" applyFont="1" applyFill="1" applyBorder="1" applyAlignment="1" applyProtection="1">
      <alignment vertical="center"/>
    </xf>
    <xf numFmtId="181" fontId="74" fillId="0" borderId="17" xfId="45" applyNumberFormat="1" applyFont="1" applyFill="1" applyBorder="1" applyAlignment="1" applyProtection="1">
      <alignment horizontal="right" vertical="center"/>
    </xf>
    <xf numFmtId="0" fontId="76" fillId="0" borderId="0" xfId="74" applyFont="1"/>
    <xf numFmtId="49" fontId="74" fillId="0" borderId="27" xfId="74" applyNumberFormat="1" applyFont="1" applyFill="1" applyBorder="1" applyAlignment="1" applyProtection="1">
      <alignment horizontal="center" vertical="center"/>
    </xf>
    <xf numFmtId="49" fontId="74" fillId="0" borderId="15" xfId="45" applyNumberFormat="1" applyFont="1" applyBorder="1" applyAlignment="1">
      <alignment horizontal="center" vertical="center"/>
    </xf>
    <xf numFmtId="49" fontId="74" fillId="0" borderId="15" xfId="74" applyNumberFormat="1" applyFont="1" applyFill="1" applyBorder="1" applyAlignment="1" applyProtection="1">
      <alignment horizontal="center" vertical="center"/>
    </xf>
    <xf numFmtId="187" fontId="74" fillId="24" borderId="14" xfId="102" applyNumberFormat="1" applyFont="1" applyFill="1" applyBorder="1" applyAlignment="1" applyProtection="1">
      <alignment horizontal="center" vertical="center" wrapText="1"/>
    </xf>
    <xf numFmtId="0" fontId="74" fillId="24" borderId="14" xfId="45" applyNumberFormat="1" applyFont="1" applyFill="1" applyBorder="1" applyAlignment="1" applyProtection="1">
      <alignment horizontal="center" vertical="center" wrapText="1"/>
    </xf>
    <xf numFmtId="0" fontId="2" fillId="0" borderId="14" xfId="133" applyFill="1" applyBorder="1" applyAlignment="1">
      <alignment horizontal="center" vertical="center"/>
    </xf>
    <xf numFmtId="3" fontId="78" fillId="0" borderId="40" xfId="133" applyNumberFormat="1" applyFont="1" applyFill="1" applyBorder="1" applyAlignment="1">
      <alignment horizontal="center" vertical="center" wrapText="1"/>
    </xf>
    <xf numFmtId="0" fontId="2" fillId="0" borderId="0" xfId="133" applyAlignment="1">
      <alignment horizontal="center" vertical="center"/>
    </xf>
    <xf numFmtId="0" fontId="2" fillId="0" borderId="0" xfId="133" applyFill="1" applyBorder="1" applyAlignment="1">
      <alignment horizontal="center" vertical="center"/>
    </xf>
    <xf numFmtId="0" fontId="77" fillId="0" borderId="0" xfId="133" applyFont="1" applyFill="1" applyBorder="1" applyAlignment="1">
      <alignment horizontal="center" vertical="center" wrapText="1"/>
    </xf>
    <xf numFmtId="0" fontId="2" fillId="0" borderId="0" xfId="133">
      <alignment vertical="center"/>
    </xf>
    <xf numFmtId="0" fontId="77" fillId="0" borderId="0" xfId="133" applyFont="1" applyFill="1" applyBorder="1" applyAlignment="1">
      <alignment vertical="center" wrapText="1"/>
    </xf>
    <xf numFmtId="0" fontId="78" fillId="0" borderId="38" xfId="133" applyFont="1" applyFill="1" applyBorder="1" applyAlignment="1">
      <alignment vertical="center" wrapText="1"/>
    </xf>
    <xf numFmtId="0" fontId="78" fillId="0" borderId="39" xfId="133" applyFont="1" applyFill="1" applyBorder="1" applyAlignment="1">
      <alignment vertical="center" wrapText="1"/>
    </xf>
    <xf numFmtId="0" fontId="78" fillId="0" borderId="40" xfId="133" applyFont="1" applyFill="1" applyBorder="1" applyAlignment="1">
      <alignment horizontal="center" vertical="center" wrapText="1"/>
    </xf>
    <xf numFmtId="0" fontId="78" fillId="0" borderId="35" xfId="133" applyFont="1" applyFill="1" applyBorder="1" applyAlignment="1">
      <alignment horizontal="center" vertical="center" wrapText="1"/>
    </xf>
    <xf numFmtId="0" fontId="78" fillId="0" borderId="14" xfId="133" applyFont="1" applyFill="1" applyBorder="1" applyAlignment="1">
      <alignment horizontal="center" vertical="center" wrapText="1"/>
    </xf>
    <xf numFmtId="0" fontId="78" fillId="0" borderId="41" xfId="133" applyFont="1" applyFill="1" applyBorder="1" applyAlignment="1">
      <alignment horizontal="left" vertical="center" wrapText="1"/>
    </xf>
    <xf numFmtId="0" fontId="78" fillId="0" borderId="40" xfId="133" applyFont="1" applyFill="1" applyBorder="1" applyAlignment="1">
      <alignment horizontal="left" vertical="center" wrapText="1"/>
    </xf>
    <xf numFmtId="180" fontId="7" fillId="0" borderId="0" xfId="74" applyNumberFormat="1" applyFill="1" applyAlignment="1">
      <alignment horizontal="center"/>
    </xf>
    <xf numFmtId="180" fontId="7" fillId="0" borderId="0" xfId="74" applyNumberFormat="1" applyAlignment="1">
      <alignment horizontal="center"/>
    </xf>
    <xf numFmtId="180" fontId="6" fillId="0" borderId="0" xfId="74" applyNumberFormat="1" applyFont="1" applyAlignment="1">
      <alignment horizontal="center" vertical="center"/>
    </xf>
    <xf numFmtId="180" fontId="6" fillId="0" borderId="0" xfId="45" applyNumberFormat="1" applyFont="1" applyFill="1" applyAlignment="1">
      <alignment horizontal="center" vertical="center"/>
    </xf>
    <xf numFmtId="180" fontId="78" fillId="0" borderId="40" xfId="125" applyNumberFormat="1" applyFont="1" applyFill="1" applyBorder="1" applyAlignment="1">
      <alignment horizontal="center" vertical="center" wrapText="1"/>
    </xf>
    <xf numFmtId="180" fontId="6" fillId="0" borderId="14" xfId="74" applyNumberFormat="1" applyFont="1" applyFill="1" applyBorder="1" applyAlignment="1" applyProtection="1">
      <alignment horizontal="center" vertical="center" wrapText="1"/>
    </xf>
    <xf numFmtId="188" fontId="20" fillId="24" borderId="14" xfId="134" applyNumberFormat="1" applyFont="1" applyFill="1" applyBorder="1" applyAlignment="1">
      <alignment vertical="center" wrapText="1"/>
    </xf>
    <xf numFmtId="0" fontId="59" fillId="24" borderId="0" xfId="40" applyFont="1" applyFill="1" applyAlignment="1">
      <alignment vertical="center"/>
    </xf>
    <xf numFmtId="3" fontId="78" fillId="0" borderId="40" xfId="137" applyNumberFormat="1" applyFont="1" applyBorder="1" applyAlignment="1">
      <alignment horizontal="center" vertical="center" wrapText="1"/>
    </xf>
    <xf numFmtId="3" fontId="78" fillId="0" borderId="40" xfId="137" applyNumberFormat="1" applyFont="1" applyBorder="1" applyAlignment="1">
      <alignment horizontal="center" vertical="center" wrapText="1"/>
    </xf>
    <xf numFmtId="0" fontId="64" fillId="24" borderId="0" xfId="40" applyFont="1" applyFill="1" applyAlignment="1" applyProtection="1">
      <alignment horizontal="center" vertical="center"/>
      <protection locked="0"/>
    </xf>
    <xf numFmtId="0" fontId="19" fillId="24" borderId="0" xfId="40" applyFont="1" applyFill="1" applyAlignment="1" applyProtection="1">
      <alignment horizontal="center" vertical="center"/>
      <protection locked="0"/>
    </xf>
    <xf numFmtId="0" fontId="72" fillId="24" borderId="29" xfId="40" applyFont="1" applyFill="1" applyBorder="1" applyAlignment="1" applyProtection="1">
      <alignment horizontal="left" wrapText="1"/>
    </xf>
    <xf numFmtId="0" fontId="20" fillId="24" borderId="29" xfId="40" applyFont="1" applyFill="1" applyBorder="1" applyAlignment="1" applyProtection="1">
      <alignment horizontal="left" wrapText="1"/>
    </xf>
    <xf numFmtId="14" fontId="64" fillId="24" borderId="0" xfId="40" applyNumberFormat="1" applyFont="1" applyFill="1" applyAlignment="1">
      <alignment horizontal="center" vertical="top"/>
    </xf>
    <xf numFmtId="14" fontId="19" fillId="24" borderId="0" xfId="40" applyNumberFormat="1" applyFont="1" applyFill="1" applyAlignment="1">
      <alignment horizontal="center" vertical="top"/>
    </xf>
    <xf numFmtId="0" fontId="18" fillId="24" borderId="15" xfId="40" applyFont="1" applyFill="1" applyBorder="1" applyAlignment="1">
      <alignment horizontal="center" vertical="center"/>
    </xf>
    <xf numFmtId="0" fontId="18" fillId="24" borderId="27" xfId="40" applyFont="1" applyFill="1" applyBorder="1" applyAlignment="1">
      <alignment horizontal="center" vertical="center"/>
    </xf>
    <xf numFmtId="0" fontId="18" fillId="24" borderId="18" xfId="40" applyFont="1" applyFill="1" applyBorder="1" applyAlignment="1">
      <alignment horizontal="center" vertical="center"/>
    </xf>
    <xf numFmtId="180" fontId="17" fillId="24" borderId="15" xfId="40" applyNumberFormat="1" applyFont="1" applyFill="1" applyBorder="1" applyAlignment="1">
      <alignment horizontal="center" vertical="center" wrapText="1"/>
    </xf>
    <xf numFmtId="180" fontId="17" fillId="24" borderId="27" xfId="40" applyNumberFormat="1" applyFont="1" applyFill="1" applyBorder="1" applyAlignment="1">
      <alignment horizontal="center" vertical="center" wrapText="1"/>
    </xf>
    <xf numFmtId="180" fontId="17" fillId="24" borderId="18" xfId="40" applyNumberFormat="1" applyFont="1" applyFill="1" applyBorder="1" applyAlignment="1">
      <alignment horizontal="center" vertical="center" wrapText="1"/>
    </xf>
    <xf numFmtId="0" fontId="17" fillId="24" borderId="15" xfId="40" applyFont="1" applyFill="1" applyBorder="1" applyAlignment="1">
      <alignment horizontal="center" vertical="center" wrapText="1"/>
    </xf>
    <xf numFmtId="0" fontId="17" fillId="24" borderId="27" xfId="40" applyFont="1" applyFill="1" applyBorder="1" applyAlignment="1">
      <alignment horizontal="center" vertical="center" wrapText="1"/>
    </xf>
    <xf numFmtId="0" fontId="17" fillId="24" borderId="18" xfId="40" applyFont="1" applyFill="1" applyBorder="1" applyAlignment="1">
      <alignment horizontal="center" vertical="center" wrapText="1"/>
    </xf>
    <xf numFmtId="0" fontId="17" fillId="24" borderId="24" xfId="40" applyNumberFormat="1" applyFont="1" applyFill="1" applyBorder="1" applyAlignment="1">
      <alignment horizontal="center" vertical="center" wrapText="1"/>
    </xf>
    <xf numFmtId="0" fontId="17" fillId="24" borderId="30" xfId="40" applyNumberFormat="1" applyFont="1" applyFill="1" applyBorder="1" applyAlignment="1">
      <alignment horizontal="center" vertical="center" wrapText="1"/>
    </xf>
    <xf numFmtId="0" fontId="17" fillId="24" borderId="31" xfId="40" applyNumberFormat="1" applyFont="1" applyFill="1" applyBorder="1" applyAlignment="1">
      <alignment horizontal="center" vertical="center" wrapText="1"/>
    </xf>
    <xf numFmtId="0" fontId="17" fillId="24" borderId="28" xfId="40" applyNumberFormat="1" applyFont="1" applyFill="1" applyBorder="1" applyAlignment="1">
      <alignment horizontal="center" vertical="center" wrapText="1"/>
    </xf>
    <xf numFmtId="0" fontId="65" fillId="0" borderId="0" xfId="126" applyNumberFormat="1" applyFont="1" applyFill="1" applyAlignment="1" applyProtection="1">
      <alignment horizontal="center" vertical="center"/>
    </xf>
    <xf numFmtId="0" fontId="78" fillId="0" borderId="37" xfId="133" applyFont="1" applyFill="1" applyBorder="1" applyAlignment="1">
      <alignment horizontal="center" vertical="center" wrapText="1"/>
    </xf>
    <xf numFmtId="0" fontId="77" fillId="0" borderId="37" xfId="133" applyFont="1" applyFill="1" applyBorder="1" applyAlignment="1">
      <alignment horizontal="center" vertical="center" wrapText="1"/>
    </xf>
    <xf numFmtId="0" fontId="78" fillId="0" borderId="14" xfId="133" applyFont="1" applyFill="1" applyBorder="1" applyAlignment="1">
      <alignment horizontal="center" vertical="center" wrapText="1"/>
    </xf>
    <xf numFmtId="0" fontId="78" fillId="0" borderId="35" xfId="133" applyFont="1" applyFill="1" applyBorder="1" applyAlignment="1">
      <alignment horizontal="center" vertical="center" wrapText="1"/>
    </xf>
    <xf numFmtId="0" fontId="78" fillId="0" borderId="36" xfId="133" applyFont="1" applyFill="1" applyBorder="1" applyAlignment="1">
      <alignment horizontal="center" vertical="center" wrapText="1"/>
    </xf>
    <xf numFmtId="0" fontId="77" fillId="0" borderId="17" xfId="133" applyFont="1" applyFill="1" applyBorder="1" applyAlignment="1">
      <alignment horizontal="center" vertical="center" wrapText="1"/>
    </xf>
    <xf numFmtId="181" fontId="8" fillId="0" borderId="0" xfId="45" applyNumberFormat="1" applyFont="1" applyFill="1" applyAlignment="1" applyProtection="1">
      <alignment horizontal="center" vertical="center"/>
    </xf>
    <xf numFmtId="0" fontId="6" fillId="0" borderId="14" xfId="74" applyNumberFormat="1" applyFont="1" applyFill="1" applyBorder="1" applyAlignment="1" applyProtection="1">
      <alignment horizontal="center" vertical="center"/>
    </xf>
    <xf numFmtId="0" fontId="6" fillId="24" borderId="26" xfId="45" applyNumberFormat="1" applyFont="1" applyFill="1" applyBorder="1" applyAlignment="1" applyProtection="1">
      <alignment horizontal="center" vertical="center"/>
    </xf>
    <xf numFmtId="0" fontId="6" fillId="24" borderId="14" xfId="45" applyNumberFormat="1" applyFont="1" applyFill="1" applyBorder="1" applyAlignment="1" applyProtection="1">
      <alignment horizontal="center" vertical="center"/>
    </xf>
    <xf numFmtId="0" fontId="6" fillId="24" borderId="25" xfId="45" applyNumberFormat="1" applyFont="1" applyFill="1" applyBorder="1" applyAlignment="1" applyProtection="1">
      <alignment horizontal="center" vertical="center" wrapText="1"/>
    </xf>
    <xf numFmtId="0" fontId="6" fillId="24" borderId="14" xfId="45" applyNumberFormat="1" applyFont="1" applyFill="1" applyBorder="1" applyAlignment="1" applyProtection="1">
      <alignment horizontal="center" vertical="center" wrapText="1"/>
    </xf>
    <xf numFmtId="0" fontId="6" fillId="0" borderId="14" xfId="74" applyNumberFormat="1" applyFont="1" applyFill="1" applyBorder="1" applyAlignment="1" applyProtection="1">
      <alignment horizontal="center" vertical="center" wrapText="1"/>
    </xf>
    <xf numFmtId="0" fontId="8" fillId="0" borderId="0" xfId="74" applyNumberFormat="1" applyFont="1" applyFill="1" applyAlignment="1" applyProtection="1">
      <alignment horizontal="center" vertical="center"/>
    </xf>
    <xf numFmtId="0" fontId="64" fillId="0" borderId="0" xfId="76" applyFont="1" applyFill="1" applyAlignment="1">
      <alignment horizontal="center" vertical="center"/>
    </xf>
    <xf numFmtId="0" fontId="19" fillId="0" borderId="0" xfId="76" applyFont="1" applyFill="1" applyAlignment="1">
      <alignment horizontal="center" vertical="center"/>
    </xf>
    <xf numFmtId="0" fontId="20" fillId="0" borderId="0" xfId="40" applyFont="1" applyFill="1" applyBorder="1" applyAlignment="1" applyProtection="1">
      <alignment horizontal="left" wrapText="1"/>
    </xf>
    <xf numFmtId="0" fontId="17" fillId="0" borderId="14" xfId="122" applyFont="1" applyFill="1" applyBorder="1" applyAlignment="1">
      <alignment horizontal="center" vertical="center" wrapText="1"/>
    </xf>
    <xf numFmtId="0" fontId="17" fillId="0" borderId="14" xfId="122" applyFont="1" applyFill="1" applyBorder="1" applyAlignment="1">
      <alignment horizontal="center" vertical="center"/>
    </xf>
    <xf numFmtId="0" fontId="65" fillId="0" borderId="0" xfId="79" applyNumberFormat="1" applyFont="1" applyFill="1" applyBorder="1" applyAlignment="1">
      <alignment horizontal="center" vertical="center"/>
    </xf>
    <xf numFmtId="0" fontId="8" fillId="0" borderId="0" xfId="79" applyNumberFormat="1" applyFont="1" applyFill="1" applyBorder="1" applyAlignment="1">
      <alignment horizontal="center" vertical="center"/>
    </xf>
    <xf numFmtId="0" fontId="6" fillId="0" borderId="14" xfId="79" applyNumberFormat="1" applyFont="1" applyFill="1" applyBorder="1" applyAlignment="1" applyProtection="1">
      <alignment horizontal="center" vertical="center"/>
    </xf>
    <xf numFmtId="185" fontId="74" fillId="0" borderId="0" xfId="79" applyNumberFormat="1" applyFont="1" applyFill="1" applyAlignment="1">
      <alignment horizontal="left" vertical="center"/>
    </xf>
    <xf numFmtId="185" fontId="6" fillId="0" borderId="0" xfId="79" applyNumberFormat="1" applyFont="1" applyFill="1" applyAlignment="1">
      <alignment horizontal="left" vertical="center"/>
    </xf>
    <xf numFmtId="0" fontId="6" fillId="0" borderId="14" xfId="79" applyNumberFormat="1" applyFont="1" applyFill="1" applyBorder="1" applyAlignment="1" applyProtection="1">
      <alignment horizontal="center" vertical="center" wrapText="1"/>
    </xf>
    <xf numFmtId="0" fontId="66" fillId="0" borderId="0" xfId="78" applyFont="1" applyAlignment="1">
      <alignment horizontal="center" vertical="center"/>
    </xf>
    <xf numFmtId="0" fontId="16" fillId="0" borderId="0" xfId="78" applyFont="1" applyAlignment="1">
      <alignment horizontal="center" vertical="center"/>
    </xf>
    <xf numFmtId="0" fontId="17" fillId="0" borderId="25" xfId="40" applyFont="1" applyBorder="1" applyAlignment="1">
      <alignment horizontal="center" vertical="center"/>
    </xf>
    <xf numFmtId="0" fontId="17" fillId="0" borderId="2" xfId="40" applyFont="1" applyBorder="1" applyAlignment="1">
      <alignment horizontal="center" vertical="center"/>
    </xf>
    <xf numFmtId="0" fontId="17" fillId="0" borderId="26" xfId="40" applyFont="1" applyBorder="1" applyAlignment="1">
      <alignment horizontal="center" vertical="center"/>
    </xf>
    <xf numFmtId="0" fontId="17" fillId="0" borderId="14" xfId="40" applyFont="1" applyBorder="1" applyAlignment="1">
      <alignment horizontal="center" vertical="center"/>
    </xf>
    <xf numFmtId="0" fontId="6" fillId="0" borderId="29" xfId="78" applyFont="1" applyFill="1" applyBorder="1" applyAlignment="1">
      <alignment horizontal="left" vertical="center"/>
    </xf>
    <xf numFmtId="0" fontId="67" fillId="24" borderId="0" xfId="77" applyNumberFormat="1" applyFont="1" applyFill="1" applyBorder="1" applyAlignment="1" applyProtection="1">
      <alignment horizontal="center" vertical="center"/>
    </xf>
    <xf numFmtId="0" fontId="14" fillId="24" borderId="0" xfId="77" applyNumberFormat="1" applyFont="1" applyFill="1" applyBorder="1" applyAlignment="1" applyProtection="1">
      <alignment horizontal="center" vertical="center"/>
    </xf>
    <xf numFmtId="0" fontId="5" fillId="0" borderId="0" xfId="81" applyFont="1" applyAlignment="1">
      <alignment horizontal="center" vertical="center"/>
    </xf>
    <xf numFmtId="0" fontId="6" fillId="0" borderId="0" xfId="81" applyFont="1" applyAlignment="1">
      <alignment horizontal="left" vertical="center" wrapText="1"/>
    </xf>
  </cellXfs>
  <cellStyles count="144">
    <cellStyle name="_ET_STYLE_NoName_00_" xfId="135"/>
    <cellStyle name="_株洲市2016年6月月报" xfId="1"/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2 3" xfId="17"/>
    <cellStyle name="40% - 强调文字颜色 3 2" xfId="18"/>
    <cellStyle name="40% - 强调文字颜色 3 3" xfId="19"/>
    <cellStyle name="40% - 强调文字颜色 4 2" xfId="20"/>
    <cellStyle name="40% - 强调文字颜色 4 3" xfId="21"/>
    <cellStyle name="40% - 强调文字颜色 5 2" xfId="22"/>
    <cellStyle name="40% - 强调文字颜色 5 3" xfId="23"/>
    <cellStyle name="40% - 强调文字颜色 6 2" xfId="24"/>
    <cellStyle name="40% - 强调文字颜色 6 3" xfId="25"/>
    <cellStyle name="60% - 强调文字颜色 1 2" xfId="26"/>
    <cellStyle name="60% - 强调文字颜色 1 3" xfId="27"/>
    <cellStyle name="60% - 强调文字颜色 2 2" xfId="28"/>
    <cellStyle name="60% - 强调文字颜色 2 3" xfId="29"/>
    <cellStyle name="60% - 强调文字颜色 3 2" xfId="30"/>
    <cellStyle name="60% - 强调文字颜色 3 3" xfId="31"/>
    <cellStyle name="60% - 强调文字颜色 4 2" xfId="32"/>
    <cellStyle name="60% - 强调文字颜色 4 3" xfId="33"/>
    <cellStyle name="60% - 强调文字颜色 5 2" xfId="34"/>
    <cellStyle name="60% - 强调文字颜色 5 3" xfId="35"/>
    <cellStyle name="60% - 强调文字颜色 6 2" xfId="36"/>
    <cellStyle name="60% - 强调文字颜色 6 3" xfId="37"/>
    <cellStyle name="Calc Currency (0)" xfId="38"/>
    <cellStyle name="ColLevel_1" xfId="39"/>
    <cellStyle name="gcd" xfId="40"/>
    <cellStyle name="Header1" xfId="41"/>
    <cellStyle name="Header2" xfId="42"/>
    <cellStyle name="Normal_#10-Headcount" xfId="43"/>
    <cellStyle name="RowLevel_1" xfId="44"/>
    <cellStyle name="百分比" xfId="45" builtinId="5"/>
    <cellStyle name="百分比 2" xfId="46"/>
    <cellStyle name="百分比 3" xfId="127"/>
    <cellStyle name="百分比 4" xfId="139"/>
    <cellStyle name="百分比_财政用分析表1-19含备选" xfId="47"/>
    <cellStyle name="百分比_财政用分析表1-19含备选 2" xfId="126"/>
    <cellStyle name="标题 1 2" xfId="48"/>
    <cellStyle name="标题 1 3" xfId="49"/>
    <cellStyle name="标题 2 2" xfId="50"/>
    <cellStyle name="标题 2 3" xfId="51"/>
    <cellStyle name="标题 3 2" xfId="52"/>
    <cellStyle name="标题 3 3" xfId="53"/>
    <cellStyle name="标题 4 2" xfId="54"/>
    <cellStyle name="标题 4 3" xfId="55"/>
    <cellStyle name="标题 5" xfId="56"/>
    <cellStyle name="标题 6" xfId="57"/>
    <cellStyle name="差 2" xfId="58"/>
    <cellStyle name="差 3" xfId="59"/>
    <cellStyle name="差_6-市级预算单位国有资本经营预算表((定稿))" xfId="60"/>
    <cellStyle name="差_市级预算单位国有资本经营预算表((定稿))" xfId="61"/>
    <cellStyle name="差_收益测算OR申报表" xfId="62"/>
    <cellStyle name="差_株洲市2016年6月月报" xfId="63"/>
    <cellStyle name="常规" xfId="0" builtinId="0"/>
    <cellStyle name="常规 10" xfId="64"/>
    <cellStyle name="常规 10 2" xfId="129"/>
    <cellStyle name="常规 10 2 2" xfId="142"/>
    <cellStyle name="常规 10 3" xfId="128"/>
    <cellStyle name="常规 10 3 2" xfId="141"/>
    <cellStyle name="常规 11" xfId="134"/>
    <cellStyle name="常规 12" xfId="138"/>
    <cellStyle name="常规 13" xfId="137"/>
    <cellStyle name="常规 2" xfId="65"/>
    <cellStyle name="常规 2 2" xfId="66"/>
    <cellStyle name="常规 2 3" xfId="136"/>
    <cellStyle name="常规 2_2012年度湖南省省级国有资本经营预算表" xfId="67"/>
    <cellStyle name="常规 3" xfId="68"/>
    <cellStyle name="常规 3 2" xfId="69"/>
    <cellStyle name="常规 3_{15571F84-A218-405b-BA27-BA18A837E776}" xfId="70"/>
    <cellStyle name="常规 4" xfId="71"/>
    <cellStyle name="常规 4 2_Book1" xfId="72"/>
    <cellStyle name="常规 4_3-10（株洲市）2013年省与市县第二次对账总表" xfId="73"/>
    <cellStyle name="常规 5" xfId="130"/>
    <cellStyle name="常规 6" xfId="131"/>
    <cellStyle name="常规 7" xfId="132"/>
    <cellStyle name="常规 8" xfId="125"/>
    <cellStyle name="常规 8 2" xfId="140"/>
    <cellStyle name="常规 9" xfId="133"/>
    <cellStyle name="常规 9 2" xfId="143"/>
    <cellStyle name="常规_1-23预算公开表（全套17张专项检查参考）财政用" xfId="74"/>
    <cellStyle name="常规_1-6汇总 收支总表（最终定稿）" xfId="75"/>
    <cellStyle name="常规_2014年预算表格(0)" xfId="76"/>
    <cellStyle name="常规_4-定稿2016年社会保险基金预算_市本级(报肖冬亮）最新" xfId="77"/>
    <cellStyle name="常规_6-市级预算单位国有资本经营预算表((定稿))" xfId="78"/>
    <cellStyle name="常规_财政用分析表1-19含备选" xfId="79"/>
    <cellStyle name="常规_汇总2016年收支报表（国库格式新）" xfId="80"/>
    <cellStyle name="常规_预算公开附件" xfId="81"/>
    <cellStyle name="好 2" xfId="82"/>
    <cellStyle name="好 3" xfId="83"/>
    <cellStyle name="好_6-市级预算单位国有资本经营预算表((定稿))" xfId="84"/>
    <cellStyle name="好_市级预算单位国有资本经营预算表((定稿))" xfId="85"/>
    <cellStyle name="好_收益测算OR申报表" xfId="86"/>
    <cellStyle name="好_株洲市2016年6月月报" xfId="87"/>
    <cellStyle name="汇总 2" xfId="88"/>
    <cellStyle name="汇总 3" xfId="89"/>
    <cellStyle name="计算 2" xfId="90"/>
    <cellStyle name="计算 3" xfId="91"/>
    <cellStyle name="检查单元格 2" xfId="92"/>
    <cellStyle name="检查单元格 3" xfId="93"/>
    <cellStyle name="解释性文本 2" xfId="94"/>
    <cellStyle name="解释性文本 3" xfId="95"/>
    <cellStyle name="警告文本 2" xfId="96"/>
    <cellStyle name="警告文本 3" xfId="97"/>
    <cellStyle name="链接单元格 2" xfId="98"/>
    <cellStyle name="链接单元格 3" xfId="99"/>
    <cellStyle name="千位[0]_E22" xfId="100"/>
    <cellStyle name="千位_E22" xfId="101"/>
    <cellStyle name="千位分隔_1-23预算公开表（全套17张专项检查参考）财政用" xfId="102"/>
    <cellStyle name="强调文字颜色 1 2" xfId="103"/>
    <cellStyle name="强调文字颜色 1 3" xfId="104"/>
    <cellStyle name="强调文字颜色 2 2" xfId="105"/>
    <cellStyle name="强调文字颜色 2 3" xfId="106"/>
    <cellStyle name="强调文字颜色 3 2" xfId="107"/>
    <cellStyle name="强调文字颜色 3 3" xfId="108"/>
    <cellStyle name="强调文字颜色 4 2" xfId="109"/>
    <cellStyle name="强调文字颜色 4 3" xfId="110"/>
    <cellStyle name="强调文字颜色 5 2" xfId="111"/>
    <cellStyle name="强调文字颜色 5 3" xfId="112"/>
    <cellStyle name="强调文字颜色 6 2" xfId="113"/>
    <cellStyle name="强调文字颜色 6 3" xfId="114"/>
    <cellStyle name="适中 2" xfId="115"/>
    <cellStyle name="适中 3" xfId="116"/>
    <cellStyle name="输出 2" xfId="117"/>
    <cellStyle name="输出 3" xfId="118"/>
    <cellStyle name="输入 2" xfId="119"/>
    <cellStyle name="输入 3" xfId="120"/>
    <cellStyle name="未定义" xfId="121"/>
    <cellStyle name="样式 1" xfId="122"/>
    <cellStyle name="注释 2" xfId="123"/>
    <cellStyle name="注释 3" xfId="1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BC256"/>
  <sheetViews>
    <sheetView showZeros="0" topLeftCell="A13" workbookViewId="0">
      <selection activeCell="H42" sqref="H42"/>
    </sheetView>
  </sheetViews>
  <sheetFormatPr defaultColWidth="8.625" defaultRowHeight="14.25"/>
  <cols>
    <col min="1" max="1" width="29.75" style="119" customWidth="1"/>
    <col min="2" max="2" width="11.625" style="145" customWidth="1"/>
    <col min="3" max="3" width="11.875" style="145" customWidth="1"/>
    <col min="4" max="4" width="12.625" style="146" customWidth="1"/>
    <col min="5" max="5" width="10.25" style="146" customWidth="1"/>
    <col min="6" max="6" width="10.375" style="147" customWidth="1"/>
    <col min="7" max="32" width="9" style="119" bestFit="1" customWidth="1"/>
    <col min="33" max="16384" width="8.625" style="119"/>
  </cols>
  <sheetData>
    <row r="1" spans="1:46" ht="18.75">
      <c r="A1" s="104"/>
    </row>
    <row r="2" spans="1:46" ht="26.25" customHeight="1">
      <c r="A2" s="248" t="s">
        <v>288</v>
      </c>
      <c r="B2" s="249"/>
      <c r="C2" s="249"/>
      <c r="D2" s="249"/>
      <c r="E2" s="249"/>
      <c r="F2" s="249"/>
    </row>
    <row r="3" spans="1:46" ht="16.5" customHeight="1">
      <c r="A3" s="120"/>
      <c r="B3" s="148"/>
      <c r="C3" s="149"/>
      <c r="F3" s="170" t="s">
        <v>0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</row>
    <row r="4" spans="1:46" s="115" customFormat="1" ht="48.75" customHeight="1">
      <c r="A4" s="122" t="s">
        <v>1</v>
      </c>
      <c r="B4" s="123" t="s">
        <v>298</v>
      </c>
      <c r="C4" s="124" t="s">
        <v>299</v>
      </c>
      <c r="D4" s="123" t="s">
        <v>302</v>
      </c>
      <c r="E4" s="169" t="s">
        <v>2</v>
      </c>
      <c r="F4" s="168" t="s">
        <v>3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</row>
    <row r="5" spans="1:46" s="116" customFormat="1" ht="26.1" customHeight="1">
      <c r="A5" s="126" t="s">
        <v>4</v>
      </c>
      <c r="B5" s="165">
        <f>B9+B33+B38</f>
        <v>693800</v>
      </c>
      <c r="C5" s="165">
        <f>C9+C33+C38</f>
        <v>700638</v>
      </c>
      <c r="D5" s="165">
        <f>D9+D33+D38</f>
        <v>750000</v>
      </c>
      <c r="E5" s="172">
        <f>D5-C5</f>
        <v>49362</v>
      </c>
      <c r="F5" s="173">
        <f>E5/C5*100</f>
        <v>7.05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46" s="116" customFormat="1" ht="26.1" customHeight="1">
      <c r="A6" s="128" t="s">
        <v>5</v>
      </c>
      <c r="B6" s="165">
        <f>B10+B33+B38</f>
        <v>581093</v>
      </c>
      <c r="C6" s="165">
        <f>C10+C33+C38</f>
        <v>523175</v>
      </c>
      <c r="D6" s="165">
        <f>D10+D33+D38</f>
        <v>572800</v>
      </c>
      <c r="E6" s="172">
        <f>D6-C6</f>
        <v>49625</v>
      </c>
      <c r="F6" s="173">
        <f t="shared" ref="F6:F44" si="0">E6/C6*100</f>
        <v>9.49</v>
      </c>
      <c r="G6" s="127"/>
      <c r="H6" s="127"/>
      <c r="I6" s="127"/>
      <c r="J6" s="127"/>
      <c r="K6" s="127"/>
      <c r="L6" s="127"/>
      <c r="M6" s="127"/>
      <c r="N6" s="127"/>
      <c r="O6" s="127"/>
    </row>
    <row r="7" spans="1:46" s="116" customFormat="1" ht="26.1" customHeight="1">
      <c r="A7" s="129" t="s">
        <v>6</v>
      </c>
      <c r="B7" s="165">
        <f>B5-B6</f>
        <v>112707</v>
      </c>
      <c r="C7" s="165">
        <f>C5-C6</f>
        <v>177463</v>
      </c>
      <c r="D7" s="165">
        <f>D5-D6</f>
        <v>177200</v>
      </c>
      <c r="E7" s="172">
        <f t="shared" ref="E7:E44" si="1">D7-C7</f>
        <v>-263</v>
      </c>
      <c r="F7" s="173">
        <v>7</v>
      </c>
      <c r="G7" s="127"/>
      <c r="H7" s="127"/>
      <c r="I7" s="127"/>
      <c r="J7" s="127"/>
      <c r="K7" s="127"/>
      <c r="L7" s="127"/>
      <c r="M7" s="127"/>
      <c r="N7" s="127"/>
      <c r="O7" s="127"/>
    </row>
    <row r="8" spans="1:46" s="116" customFormat="1" ht="26.1" customHeight="1">
      <c r="A8" s="128" t="s">
        <v>7</v>
      </c>
      <c r="B8" s="168">
        <f>B6/B5*100</f>
        <v>83.76</v>
      </c>
      <c r="C8" s="168">
        <f>C6/C5*100</f>
        <v>74.67</v>
      </c>
      <c r="D8" s="168">
        <f>D6/D5*100</f>
        <v>76.37</v>
      </c>
      <c r="E8" s="172">
        <f t="shared" si="1"/>
        <v>2</v>
      </c>
      <c r="F8" s="173">
        <f t="shared" si="0"/>
        <v>2.68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46" s="116" customFormat="1" ht="26.1" customHeight="1">
      <c r="A9" s="126" t="s">
        <v>8</v>
      </c>
      <c r="B9" s="165">
        <f>B10+B25</f>
        <v>463589</v>
      </c>
      <c r="C9" s="165">
        <f>C10+C25</f>
        <v>477508</v>
      </c>
      <c r="D9" s="165">
        <f>D10+D25</f>
        <v>481232</v>
      </c>
      <c r="E9" s="172">
        <f t="shared" si="1"/>
        <v>3724</v>
      </c>
      <c r="F9" s="173">
        <f t="shared" si="0"/>
        <v>0.78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46" s="116" customFormat="1" ht="26.1" customHeight="1">
      <c r="A10" s="128" t="s">
        <v>9</v>
      </c>
      <c r="B10" s="165">
        <f>SUM(B11:B24)</f>
        <v>350882</v>
      </c>
      <c r="C10" s="165">
        <f>SUM(C11:C24)</f>
        <v>300045</v>
      </c>
      <c r="D10" s="165">
        <f>SUM(D11:D24)</f>
        <v>304032</v>
      </c>
      <c r="E10" s="172">
        <f t="shared" si="1"/>
        <v>3987</v>
      </c>
      <c r="F10" s="173">
        <f t="shared" si="0"/>
        <v>1.33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</row>
    <row r="11" spans="1:46" s="116" customFormat="1" ht="26.1" customHeight="1">
      <c r="A11" s="130" t="s">
        <v>300</v>
      </c>
      <c r="B11" s="164">
        <v>30525</v>
      </c>
      <c r="C11" s="165">
        <v>51455</v>
      </c>
      <c r="D11" s="164">
        <v>93690</v>
      </c>
      <c r="E11" s="172">
        <f t="shared" si="1"/>
        <v>42235</v>
      </c>
      <c r="F11" s="173">
        <f t="shared" si="0"/>
        <v>82.08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spans="1:46" s="116" customFormat="1" ht="26.1" customHeight="1">
      <c r="A12" s="130" t="s">
        <v>297</v>
      </c>
      <c r="B12" s="165">
        <v>115300</v>
      </c>
      <c r="C12" s="165">
        <v>53178</v>
      </c>
      <c r="D12" s="165"/>
      <c r="E12" s="172"/>
      <c r="F12" s="173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</row>
    <row r="13" spans="1:46" s="116" customFormat="1" ht="26.1" customHeight="1">
      <c r="A13" s="130" t="s">
        <v>10</v>
      </c>
      <c r="B13" s="165">
        <v>18382</v>
      </c>
      <c r="C13" s="165">
        <v>18120</v>
      </c>
      <c r="D13" s="165">
        <v>20295</v>
      </c>
      <c r="E13" s="172">
        <f t="shared" si="1"/>
        <v>2175</v>
      </c>
      <c r="F13" s="173">
        <f t="shared" si="0"/>
        <v>12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</row>
    <row r="14" spans="1:46" s="116" customFormat="1" ht="26.1" customHeight="1">
      <c r="A14" s="130" t="s">
        <v>11</v>
      </c>
      <c r="B14" s="165">
        <v>8638</v>
      </c>
      <c r="C14" s="165">
        <v>9683</v>
      </c>
      <c r="D14" s="165">
        <v>10845</v>
      </c>
      <c r="E14" s="172">
        <f t="shared" si="1"/>
        <v>1162</v>
      </c>
      <c r="F14" s="173">
        <f t="shared" si="0"/>
        <v>12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</row>
    <row r="15" spans="1:46" s="116" customFormat="1" ht="26.1" customHeight="1">
      <c r="A15" s="130" t="s">
        <v>12</v>
      </c>
      <c r="B15" s="165">
        <v>11</v>
      </c>
      <c r="C15" s="165">
        <v>3</v>
      </c>
      <c r="D15" s="165">
        <v>3</v>
      </c>
      <c r="E15" s="172">
        <f t="shared" si="1"/>
        <v>0</v>
      </c>
      <c r="F15" s="173">
        <f t="shared" si="0"/>
        <v>0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spans="1:46" s="116" customFormat="1" ht="26.1" customHeight="1">
      <c r="A16" s="130" t="s">
        <v>13</v>
      </c>
      <c r="B16" s="165">
        <v>21839</v>
      </c>
      <c r="C16" s="165">
        <v>18930</v>
      </c>
      <c r="D16" s="165">
        <v>21242</v>
      </c>
      <c r="E16" s="172">
        <f t="shared" si="1"/>
        <v>2312</v>
      </c>
      <c r="F16" s="173">
        <f t="shared" si="0"/>
        <v>12.21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</row>
    <row r="17" spans="1:19" s="116" customFormat="1" ht="26.1" customHeight="1">
      <c r="A17" s="130" t="s">
        <v>14</v>
      </c>
      <c r="B17" s="165">
        <v>13097</v>
      </c>
      <c r="C17" s="165">
        <v>11261</v>
      </c>
      <c r="D17" s="165">
        <v>12652</v>
      </c>
      <c r="E17" s="172">
        <f t="shared" si="1"/>
        <v>1391</v>
      </c>
      <c r="F17" s="173">
        <f t="shared" si="0"/>
        <v>12.35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</row>
    <row r="18" spans="1:19" s="116" customFormat="1" ht="26.1" customHeight="1">
      <c r="A18" s="130" t="s">
        <v>15</v>
      </c>
      <c r="B18" s="165">
        <v>5280</v>
      </c>
      <c r="C18" s="165">
        <v>5427</v>
      </c>
      <c r="D18" s="165">
        <v>6078</v>
      </c>
      <c r="E18" s="172">
        <f t="shared" si="1"/>
        <v>651</v>
      </c>
      <c r="F18" s="173">
        <f t="shared" si="0"/>
        <v>12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spans="1:19" s="116" customFormat="1" ht="26.1" customHeight="1">
      <c r="A19" s="130" t="s">
        <v>16</v>
      </c>
      <c r="B19" s="165">
        <v>9436</v>
      </c>
      <c r="C19" s="165">
        <v>10205</v>
      </c>
      <c r="D19" s="165">
        <v>11430</v>
      </c>
      <c r="E19" s="172">
        <f t="shared" si="1"/>
        <v>1225</v>
      </c>
      <c r="F19" s="173">
        <f t="shared" si="0"/>
        <v>12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spans="1:19" s="116" customFormat="1" ht="26.1" customHeight="1">
      <c r="A20" s="130" t="s">
        <v>17</v>
      </c>
      <c r="B20" s="165">
        <v>25102</v>
      </c>
      <c r="C20" s="165">
        <v>26098</v>
      </c>
      <c r="D20" s="165">
        <v>29270</v>
      </c>
      <c r="E20" s="172">
        <f t="shared" si="1"/>
        <v>3172</v>
      </c>
      <c r="F20" s="173">
        <f t="shared" si="0"/>
        <v>12.15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</row>
    <row r="21" spans="1:19" s="116" customFormat="1" ht="26.1" customHeight="1">
      <c r="A21" s="130" t="s">
        <v>18</v>
      </c>
      <c r="B21" s="165" t="s">
        <v>292</v>
      </c>
      <c r="C21" s="165">
        <v>0</v>
      </c>
      <c r="D21" s="165"/>
      <c r="E21" s="172"/>
      <c r="F21" s="173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spans="1:19" s="116" customFormat="1" ht="26.1" customHeight="1">
      <c r="A22" s="130" t="s">
        <v>19</v>
      </c>
      <c r="B22" s="165">
        <v>13272</v>
      </c>
      <c r="C22" s="165">
        <v>5911</v>
      </c>
      <c r="D22" s="165">
        <v>6620</v>
      </c>
      <c r="E22" s="172">
        <f t="shared" si="1"/>
        <v>709</v>
      </c>
      <c r="F22" s="173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spans="1:19" s="116" customFormat="1" ht="26.1" customHeight="1">
      <c r="A23" s="130" t="s">
        <v>20</v>
      </c>
      <c r="B23" s="165">
        <v>90000</v>
      </c>
      <c r="C23" s="165">
        <v>89774</v>
      </c>
      <c r="D23" s="165">
        <v>91907</v>
      </c>
      <c r="E23" s="172">
        <f t="shared" si="1"/>
        <v>2133</v>
      </c>
      <c r="F23" s="173">
        <f t="shared" si="0"/>
        <v>2.38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spans="1:19" s="116" customFormat="1" ht="26.1" customHeight="1">
      <c r="A24" s="130" t="s">
        <v>21</v>
      </c>
      <c r="B24" s="150"/>
      <c r="C24" s="165"/>
      <c r="D24" s="150"/>
      <c r="E24" s="172">
        <f t="shared" si="1"/>
        <v>0</v>
      </c>
      <c r="F24" s="173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</row>
    <row r="25" spans="1:19" s="116" customFormat="1" ht="26.1" customHeight="1">
      <c r="A25" s="131" t="s">
        <v>22</v>
      </c>
      <c r="B25" s="165">
        <f>B26+B28+B29+B30+B31+B32</f>
        <v>112707</v>
      </c>
      <c r="C25" s="165">
        <f t="shared" ref="C25:F25" si="2">C26+C28+C29+C30+C31+C32</f>
        <v>177463</v>
      </c>
      <c r="D25" s="165">
        <f t="shared" si="2"/>
        <v>177200</v>
      </c>
      <c r="E25" s="172">
        <f t="shared" si="2"/>
        <v>-109</v>
      </c>
      <c r="F25" s="172">
        <f t="shared" si="2"/>
        <v>-74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spans="1:19" s="116" customFormat="1" ht="26.1" customHeight="1">
      <c r="A26" s="130" t="s">
        <v>23</v>
      </c>
      <c r="B26" s="165">
        <v>15607</v>
      </c>
      <c r="C26" s="165">
        <v>13521</v>
      </c>
      <c r="D26" s="165">
        <v>15120</v>
      </c>
      <c r="E26" s="172">
        <f t="shared" si="1"/>
        <v>1599</v>
      </c>
      <c r="F26" s="173">
        <f t="shared" si="0"/>
        <v>11.83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spans="1:19" s="116" customFormat="1" ht="26.1" customHeight="1">
      <c r="A27" s="132" t="s">
        <v>24</v>
      </c>
      <c r="B27" s="165">
        <v>15507</v>
      </c>
      <c r="C27" s="165">
        <v>13393</v>
      </c>
      <c r="D27" s="165">
        <v>15000</v>
      </c>
      <c r="E27" s="172">
        <f t="shared" si="1"/>
        <v>1607</v>
      </c>
      <c r="F27" s="173">
        <f t="shared" si="0"/>
        <v>12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  <row r="28" spans="1:19" s="116" customFormat="1" ht="26.1" customHeight="1">
      <c r="A28" s="130" t="s">
        <v>25</v>
      </c>
      <c r="B28" s="165">
        <v>2300</v>
      </c>
      <c r="C28" s="165">
        <v>3841</v>
      </c>
      <c r="D28" s="165">
        <v>2180</v>
      </c>
      <c r="E28" s="172">
        <f t="shared" si="1"/>
        <v>-1661</v>
      </c>
      <c r="F28" s="173">
        <f t="shared" si="0"/>
        <v>-43.24</v>
      </c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</row>
    <row r="29" spans="1:19" s="116" customFormat="1" ht="26.1" customHeight="1">
      <c r="A29" s="130" t="s">
        <v>26</v>
      </c>
      <c r="B29" s="165">
        <v>450</v>
      </c>
      <c r="C29" s="165">
        <v>596</v>
      </c>
      <c r="D29" s="165">
        <v>340</v>
      </c>
      <c r="E29" s="172">
        <f t="shared" si="1"/>
        <v>-256</v>
      </c>
      <c r="F29" s="173">
        <f t="shared" si="0"/>
        <v>-42.95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</row>
    <row r="30" spans="1:19" s="116" customFormat="1" ht="26.1" customHeight="1">
      <c r="A30" s="130" t="s">
        <v>27</v>
      </c>
      <c r="B30" s="165">
        <v>0</v>
      </c>
      <c r="C30" s="165">
        <v>0</v>
      </c>
      <c r="D30" s="165">
        <v>0</v>
      </c>
      <c r="E30" s="172">
        <f t="shared" si="1"/>
        <v>0</v>
      </c>
      <c r="F30" s="173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</row>
    <row r="31" spans="1:19" s="116" customFormat="1" ht="26.1" customHeight="1">
      <c r="A31" s="130" t="s">
        <v>28</v>
      </c>
      <c r="B31" s="165">
        <v>94350</v>
      </c>
      <c r="C31" s="165">
        <v>159351</v>
      </c>
      <c r="D31" s="165">
        <v>159560</v>
      </c>
      <c r="E31" s="172">
        <f t="shared" si="1"/>
        <v>209</v>
      </c>
      <c r="F31" s="173">
        <f t="shared" si="0"/>
        <v>0.13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</row>
    <row r="32" spans="1:19" s="116" customFormat="1" ht="26.1" customHeight="1">
      <c r="A32" s="167" t="s">
        <v>296</v>
      </c>
      <c r="B32" s="165">
        <v>0</v>
      </c>
      <c r="C32" s="165">
        <v>154</v>
      </c>
      <c r="D32" s="165">
        <v>0</v>
      </c>
      <c r="E32" s="172"/>
      <c r="F32" s="173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47" s="116" customFormat="1" ht="26.1" customHeight="1">
      <c r="A33" s="126" t="s">
        <v>29</v>
      </c>
      <c r="B33" s="165">
        <f>SUM(B34:B37)</f>
        <v>165975</v>
      </c>
      <c r="C33" s="165">
        <f>SUM(C34:C37)</f>
        <v>171961</v>
      </c>
      <c r="D33" s="165">
        <f>SUM(D34:D37)</f>
        <v>219293</v>
      </c>
      <c r="E33" s="172">
        <f t="shared" si="1"/>
        <v>47332</v>
      </c>
      <c r="F33" s="173">
        <f t="shared" si="0"/>
        <v>27.52</v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1:47" s="116" customFormat="1" ht="26.1" customHeight="1">
      <c r="A34" s="166" t="s">
        <v>301</v>
      </c>
      <c r="B34" s="165">
        <v>91620</v>
      </c>
      <c r="C34" s="165">
        <v>87721</v>
      </c>
      <c r="D34" s="165">
        <v>124920</v>
      </c>
      <c r="E34" s="172">
        <f t="shared" si="1"/>
        <v>37199</v>
      </c>
      <c r="F34" s="173">
        <f t="shared" si="0"/>
        <v>42.41</v>
      </c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47" s="116" customFormat="1" ht="26.1" customHeight="1">
      <c r="A35" s="133" t="s">
        <v>30</v>
      </c>
      <c r="B35" s="165">
        <v>16455</v>
      </c>
      <c r="C35" s="165">
        <v>24662</v>
      </c>
      <c r="D35" s="165">
        <v>27646</v>
      </c>
      <c r="E35" s="172">
        <f t="shared" si="1"/>
        <v>2984</v>
      </c>
      <c r="F35" s="173">
        <f t="shared" si="0"/>
        <v>12.1</v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47" s="116" customFormat="1" ht="26.1" customHeight="1">
      <c r="A36" s="133" t="s">
        <v>31</v>
      </c>
      <c r="B36" s="165">
        <v>39390</v>
      </c>
      <c r="C36" s="165">
        <v>38829</v>
      </c>
      <c r="D36" s="165">
        <v>43488</v>
      </c>
      <c r="E36" s="172">
        <f t="shared" si="1"/>
        <v>4659</v>
      </c>
      <c r="F36" s="173">
        <f t="shared" si="0"/>
        <v>12</v>
      </c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47" s="116" customFormat="1" ht="26.1" customHeight="1">
      <c r="A37" s="133" t="s">
        <v>32</v>
      </c>
      <c r="B37" s="165">
        <v>18510</v>
      </c>
      <c r="C37" s="165">
        <v>20749</v>
      </c>
      <c r="D37" s="165">
        <v>23239</v>
      </c>
      <c r="E37" s="172">
        <f t="shared" si="1"/>
        <v>2490</v>
      </c>
      <c r="F37" s="173">
        <f t="shared" si="0"/>
        <v>12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spans="1:47" s="117" customFormat="1" ht="26.1" customHeight="1">
      <c r="A38" s="134" t="s">
        <v>33</v>
      </c>
      <c r="B38" s="165">
        <f>SUM(B39:B44)</f>
        <v>64236</v>
      </c>
      <c r="C38" s="165">
        <f>SUM(C39:C44)</f>
        <v>51169</v>
      </c>
      <c r="D38" s="165">
        <f>SUM(D39:D44)</f>
        <v>49475</v>
      </c>
      <c r="E38" s="172">
        <f t="shared" si="1"/>
        <v>-1694</v>
      </c>
      <c r="F38" s="173">
        <f t="shared" si="0"/>
        <v>-3.31</v>
      </c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</row>
    <row r="39" spans="1:47" s="117" customFormat="1" ht="26.1" customHeight="1">
      <c r="A39" s="166" t="s">
        <v>301</v>
      </c>
      <c r="B39" s="165">
        <v>10175</v>
      </c>
      <c r="C39" s="165">
        <v>17152</v>
      </c>
      <c r="D39" s="165">
        <v>31230</v>
      </c>
      <c r="E39" s="172">
        <f t="shared" si="1"/>
        <v>14078</v>
      </c>
      <c r="F39" s="173">
        <f t="shared" si="0"/>
        <v>82.08</v>
      </c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spans="1:47" s="117" customFormat="1" ht="26.1" customHeight="1">
      <c r="A40" s="166" t="s">
        <v>295</v>
      </c>
      <c r="B40" s="165">
        <v>38433</v>
      </c>
      <c r="C40" s="165">
        <v>17726</v>
      </c>
      <c r="D40" s="165"/>
      <c r="E40" s="172"/>
      <c r="F40" s="173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</row>
    <row r="41" spans="1:47" s="117" customFormat="1" ht="26.1" customHeight="1">
      <c r="A41" s="166" t="s">
        <v>294</v>
      </c>
      <c r="B41" s="165">
        <v>7878</v>
      </c>
      <c r="C41" s="165">
        <v>7766</v>
      </c>
      <c r="D41" s="165">
        <v>8698</v>
      </c>
      <c r="E41" s="172">
        <f t="shared" si="1"/>
        <v>932</v>
      </c>
      <c r="F41" s="173">
        <f t="shared" si="0"/>
        <v>12</v>
      </c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spans="1:47" s="117" customFormat="1" ht="26.1" customHeight="1">
      <c r="A42" s="133" t="s">
        <v>34</v>
      </c>
      <c r="B42" s="165">
        <v>3702</v>
      </c>
      <c r="C42" s="165">
        <v>4150</v>
      </c>
      <c r="D42" s="165">
        <v>4648</v>
      </c>
      <c r="E42" s="172">
        <f t="shared" si="1"/>
        <v>498</v>
      </c>
      <c r="F42" s="173">
        <f t="shared" si="0"/>
        <v>12</v>
      </c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</row>
    <row r="43" spans="1:47" s="117" customFormat="1" ht="26.1" customHeight="1">
      <c r="A43" s="133" t="s">
        <v>35</v>
      </c>
      <c r="B43" s="165">
        <v>4</v>
      </c>
      <c r="C43" s="165">
        <v>1</v>
      </c>
      <c r="D43" s="165">
        <v>1</v>
      </c>
      <c r="E43" s="172">
        <f t="shared" si="1"/>
        <v>0</v>
      </c>
      <c r="F43" s="173">
        <f t="shared" si="0"/>
        <v>0</v>
      </c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</row>
    <row r="44" spans="1:47" s="117" customFormat="1" ht="26.1" customHeight="1">
      <c r="A44" s="133" t="s">
        <v>36</v>
      </c>
      <c r="B44" s="165">
        <v>4044</v>
      </c>
      <c r="C44" s="165">
        <v>4374</v>
      </c>
      <c r="D44" s="165">
        <v>4898</v>
      </c>
      <c r="E44" s="172">
        <f t="shared" si="1"/>
        <v>524</v>
      </c>
      <c r="F44" s="173">
        <f t="shared" si="0"/>
        <v>11.98</v>
      </c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</row>
    <row r="45" spans="1:47" ht="39" customHeight="1">
      <c r="A45" s="250" t="s">
        <v>293</v>
      </c>
      <c r="B45" s="251"/>
      <c r="C45" s="251"/>
      <c r="D45" s="251"/>
      <c r="E45" s="251"/>
      <c r="F45" s="251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</row>
    <row r="46" spans="1:47" s="118" customFormat="1" ht="15">
      <c r="A46" s="137"/>
      <c r="B46" s="151"/>
      <c r="C46" s="152"/>
      <c r="D46" s="153"/>
      <c r="E46" s="153"/>
      <c r="F46" s="154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</row>
    <row r="47" spans="1:47" s="118" customFormat="1" ht="15">
      <c r="A47" s="137"/>
      <c r="B47" s="151"/>
      <c r="C47" s="152"/>
      <c r="D47" s="153"/>
      <c r="E47" s="153"/>
      <c r="F47" s="154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</row>
    <row r="48" spans="1:47" s="118" customFormat="1" ht="15">
      <c r="A48" s="137"/>
      <c r="B48" s="151"/>
      <c r="C48" s="155"/>
      <c r="D48" s="156"/>
      <c r="E48" s="156"/>
      <c r="F48" s="154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</row>
    <row r="49" spans="1:55" s="118" customFormat="1" ht="15">
      <c r="A49" s="137"/>
      <c r="B49" s="151"/>
      <c r="C49" s="152"/>
      <c r="D49" s="153"/>
      <c r="E49" s="153"/>
      <c r="F49" s="154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</row>
    <row r="50" spans="1:55" ht="15">
      <c r="A50" s="137"/>
      <c r="B50" s="151"/>
      <c r="C50" s="157"/>
      <c r="D50" s="158"/>
      <c r="E50" s="158"/>
      <c r="F50" s="159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</row>
    <row r="51" spans="1:55" ht="15">
      <c r="A51" s="136"/>
      <c r="C51" s="157"/>
      <c r="D51" s="158"/>
      <c r="E51" s="158"/>
      <c r="F51" s="159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</row>
    <row r="52" spans="1:55" ht="15">
      <c r="A52" s="136"/>
      <c r="C52" s="157"/>
      <c r="D52" s="158"/>
      <c r="E52" s="158"/>
      <c r="F52" s="159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</row>
    <row r="53" spans="1:55" ht="15">
      <c r="A53" s="136"/>
      <c r="C53" s="157"/>
      <c r="D53" s="158"/>
      <c r="E53" s="158"/>
      <c r="F53" s="159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</row>
    <row r="54" spans="1:55" ht="15">
      <c r="A54" s="136"/>
      <c r="C54" s="160"/>
      <c r="D54" s="161"/>
      <c r="E54" s="161"/>
      <c r="F54" s="159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</row>
    <row r="55" spans="1:55" ht="18.75">
      <c r="A55" s="139"/>
      <c r="B55" s="162"/>
      <c r="C55" s="157"/>
      <c r="D55" s="158"/>
      <c r="E55" s="158"/>
      <c r="F55" s="159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</row>
    <row r="56" spans="1:55" ht="18.75">
      <c r="A56" s="139"/>
      <c r="B56" s="162"/>
      <c r="C56" s="157"/>
      <c r="D56" s="158"/>
      <c r="E56" s="158"/>
      <c r="F56" s="159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</row>
    <row r="57" spans="1:55" ht="18.75">
      <c r="A57" s="139"/>
      <c r="B57" s="162"/>
      <c r="C57" s="157"/>
      <c r="D57" s="158"/>
      <c r="E57" s="158"/>
      <c r="F57" s="159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</row>
    <row r="58" spans="1:55" ht="18.75">
      <c r="A58" s="139"/>
      <c r="B58" s="162"/>
      <c r="C58" s="157"/>
      <c r="D58" s="158"/>
      <c r="E58" s="158"/>
      <c r="F58" s="159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</row>
    <row r="59" spans="1:55" ht="18.75">
      <c r="A59" s="139"/>
      <c r="B59" s="162"/>
      <c r="C59" s="157"/>
      <c r="D59" s="158"/>
      <c r="E59" s="161"/>
      <c r="F59" s="159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</row>
    <row r="60" spans="1:55" ht="18.75">
      <c r="A60" s="139"/>
      <c r="B60" s="162"/>
      <c r="C60" s="157"/>
      <c r="D60" s="158"/>
      <c r="E60" s="158"/>
      <c r="F60" s="159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</row>
    <row r="61" spans="1:55" ht="18.75">
      <c r="A61" s="139"/>
      <c r="B61" s="162"/>
      <c r="C61" s="157"/>
      <c r="D61" s="158"/>
      <c r="E61" s="158"/>
      <c r="F61" s="159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</row>
    <row r="62" spans="1:55" ht="18.75">
      <c r="A62" s="139"/>
      <c r="B62" s="162"/>
      <c r="C62" s="157"/>
      <c r="D62" s="158"/>
      <c r="E62" s="158"/>
      <c r="F62" s="159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</row>
    <row r="63" spans="1:55" ht="18.75">
      <c r="A63" s="139"/>
      <c r="B63" s="162"/>
      <c r="C63" s="157"/>
      <c r="D63" s="158"/>
      <c r="E63" s="158"/>
      <c r="F63" s="159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</row>
    <row r="64" spans="1:55" ht="15">
      <c r="A64" s="136"/>
      <c r="C64" s="160"/>
      <c r="D64" s="161"/>
      <c r="E64" s="161"/>
      <c r="F64" s="159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</row>
    <row r="65" spans="1:51" ht="15">
      <c r="A65" s="138"/>
      <c r="B65" s="160"/>
      <c r="C65" s="160"/>
      <c r="D65" s="161"/>
      <c r="E65" s="161"/>
      <c r="F65" s="159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</row>
    <row r="66" spans="1:51" ht="15">
      <c r="A66" s="136"/>
      <c r="C66" s="160"/>
      <c r="D66" s="161"/>
      <c r="E66" s="161"/>
      <c r="F66" s="159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</row>
    <row r="67" spans="1:51" ht="15">
      <c r="A67" s="136"/>
      <c r="C67" s="160"/>
      <c r="D67" s="161"/>
      <c r="E67" s="161"/>
      <c r="F67" s="159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</row>
    <row r="68" spans="1:51" ht="15">
      <c r="A68" s="136"/>
      <c r="C68" s="160"/>
      <c r="D68" s="161"/>
      <c r="E68" s="161"/>
      <c r="F68" s="159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</row>
    <row r="69" spans="1:51" ht="15">
      <c r="A69" s="136"/>
      <c r="C69" s="160"/>
      <c r="D69" s="161"/>
      <c r="E69" s="161"/>
      <c r="F69" s="159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</row>
    <row r="70" spans="1:51" ht="15">
      <c r="A70" s="136"/>
      <c r="C70" s="160"/>
      <c r="D70" s="161"/>
      <c r="E70" s="161"/>
      <c r="F70" s="159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</row>
    <row r="71" spans="1:51" ht="15">
      <c r="A71" s="136"/>
      <c r="C71" s="160"/>
      <c r="D71" s="161"/>
      <c r="E71" s="161"/>
      <c r="F71" s="159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</row>
    <row r="72" spans="1:51" ht="15">
      <c r="A72" s="136"/>
      <c r="C72" s="160"/>
      <c r="D72" s="161"/>
      <c r="E72" s="161"/>
      <c r="F72" s="159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</row>
    <row r="73" spans="1:51" ht="15">
      <c r="A73" s="136"/>
      <c r="C73" s="160"/>
      <c r="D73" s="161"/>
      <c r="E73" s="161"/>
      <c r="F73" s="159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</row>
    <row r="74" spans="1:51" ht="15">
      <c r="A74" s="136"/>
      <c r="C74" s="160"/>
      <c r="D74" s="161"/>
      <c r="E74" s="161"/>
      <c r="F74" s="159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</row>
    <row r="75" spans="1:51" ht="15">
      <c r="A75" s="136"/>
      <c r="C75" s="160"/>
      <c r="D75" s="161"/>
      <c r="E75" s="161"/>
      <c r="F75" s="159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</row>
    <row r="76" spans="1:51" ht="15">
      <c r="A76" s="136"/>
      <c r="C76" s="160"/>
      <c r="D76" s="161"/>
      <c r="E76" s="161"/>
      <c r="F76" s="159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</row>
    <row r="77" spans="1:51" ht="15">
      <c r="A77" s="136"/>
      <c r="C77" s="160"/>
      <c r="D77" s="161"/>
      <c r="E77" s="161"/>
      <c r="F77" s="159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</row>
    <row r="78" spans="1:51" ht="15">
      <c r="A78" s="136"/>
      <c r="C78" s="160"/>
      <c r="D78" s="161"/>
      <c r="E78" s="161"/>
      <c r="F78" s="159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</row>
    <row r="79" spans="1:51" ht="15">
      <c r="A79" s="136"/>
      <c r="C79" s="157"/>
      <c r="D79" s="158"/>
      <c r="E79" s="161"/>
      <c r="F79" s="159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</row>
    <row r="80" spans="1:51" ht="15">
      <c r="A80" s="136"/>
      <c r="C80" s="160"/>
      <c r="D80" s="161"/>
      <c r="E80" s="161"/>
      <c r="F80" s="159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</row>
    <row r="81" spans="1:51" ht="15">
      <c r="A81" s="136"/>
      <c r="C81" s="160"/>
      <c r="D81" s="161"/>
      <c r="E81" s="161"/>
      <c r="F81" s="159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</row>
    <row r="82" spans="1:51" ht="15">
      <c r="A82" s="136"/>
      <c r="C82" s="157"/>
      <c r="D82" s="158"/>
      <c r="E82" s="161"/>
      <c r="F82" s="159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</row>
    <row r="83" spans="1:51" ht="15">
      <c r="A83" s="136"/>
      <c r="C83" s="160"/>
      <c r="D83" s="161"/>
      <c r="E83" s="161"/>
      <c r="F83" s="159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</row>
    <row r="84" spans="1:51" ht="15">
      <c r="A84" s="136"/>
      <c r="C84" s="157"/>
      <c r="D84" s="161"/>
      <c r="E84" s="161"/>
      <c r="F84" s="159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</row>
    <row r="85" spans="1:51" ht="15">
      <c r="A85" s="136"/>
      <c r="C85" s="157"/>
      <c r="D85" s="158"/>
      <c r="E85" s="158"/>
      <c r="F85" s="159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</row>
    <row r="86" spans="1:51" ht="15">
      <c r="A86" s="136"/>
      <c r="C86" s="160"/>
      <c r="D86" s="161"/>
      <c r="E86" s="161"/>
      <c r="F86" s="159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</row>
    <row r="87" spans="1:51" ht="15">
      <c r="A87" s="136"/>
      <c r="C87" s="157"/>
      <c r="D87" s="158"/>
      <c r="E87" s="161"/>
      <c r="F87" s="159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</row>
    <row r="88" spans="1:51" ht="15">
      <c r="A88" s="136"/>
      <c r="C88" s="157"/>
      <c r="D88" s="158"/>
      <c r="E88" s="158"/>
      <c r="F88" s="159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</row>
    <row r="89" spans="1:51" ht="15">
      <c r="A89" s="136"/>
      <c r="C89" s="160"/>
      <c r="D89" s="161"/>
      <c r="E89" s="161"/>
      <c r="F89" s="159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</row>
    <row r="90" spans="1:51" ht="15">
      <c r="A90" s="136"/>
      <c r="C90" s="157"/>
      <c r="D90" s="158"/>
      <c r="E90" s="161"/>
      <c r="F90" s="159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</row>
    <row r="91" spans="1:51" ht="15">
      <c r="A91" s="136"/>
      <c r="C91" s="157"/>
      <c r="D91" s="158"/>
      <c r="E91" s="158"/>
      <c r="F91" s="159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</row>
    <row r="92" spans="1:51" ht="15">
      <c r="A92" s="136"/>
      <c r="C92" s="160"/>
      <c r="D92" s="161"/>
      <c r="E92" s="161"/>
      <c r="F92" s="159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</row>
    <row r="93" spans="1:51" ht="15">
      <c r="A93" s="136"/>
      <c r="C93" s="157"/>
      <c r="D93" s="158"/>
      <c r="E93" s="161"/>
      <c r="F93" s="159"/>
      <c r="G93" s="136"/>
      <c r="H93" s="136"/>
      <c r="I93" s="136"/>
      <c r="J93" s="136"/>
      <c r="K93" s="136"/>
      <c r="L93" s="136"/>
      <c r="M93" s="136"/>
      <c r="N93" s="136"/>
      <c r="O93" s="136"/>
    </row>
    <row r="94" spans="1:51" ht="15">
      <c r="A94" s="136"/>
      <c r="C94" s="157"/>
      <c r="D94" s="158"/>
      <c r="E94" s="161"/>
      <c r="F94" s="159"/>
      <c r="G94" s="136"/>
      <c r="H94" s="136"/>
      <c r="I94" s="136"/>
      <c r="J94" s="136"/>
      <c r="K94" s="136"/>
      <c r="L94" s="136"/>
      <c r="M94" s="136"/>
      <c r="N94" s="136"/>
      <c r="O94" s="136"/>
    </row>
    <row r="95" spans="1:51" ht="15">
      <c r="A95" s="136"/>
      <c r="C95" s="157"/>
      <c r="D95" s="158"/>
      <c r="E95" s="161"/>
      <c r="F95" s="159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</row>
    <row r="96" spans="1:51" ht="15">
      <c r="A96" s="136"/>
      <c r="C96" s="157"/>
      <c r="D96" s="158"/>
      <c r="E96" s="161"/>
      <c r="F96" s="159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</row>
    <row r="97" spans="1:19" ht="15">
      <c r="A97" s="136"/>
      <c r="C97" s="157"/>
      <c r="D97" s="158"/>
      <c r="E97" s="161"/>
      <c r="F97" s="159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</row>
    <row r="98" spans="1:19" ht="15">
      <c r="A98" s="136"/>
      <c r="C98" s="157"/>
      <c r="D98" s="158"/>
      <c r="E98" s="161"/>
      <c r="F98" s="159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</row>
    <row r="99" spans="1:19" ht="15">
      <c r="A99" s="136"/>
      <c r="C99" s="157"/>
      <c r="D99" s="158"/>
      <c r="E99" s="161"/>
      <c r="F99" s="159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</row>
    <row r="100" spans="1:19" ht="15">
      <c r="A100" s="136"/>
      <c r="C100" s="157"/>
      <c r="D100" s="158"/>
      <c r="E100" s="161"/>
      <c r="F100" s="159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</row>
    <row r="101" spans="1:19" ht="15">
      <c r="A101" s="136"/>
      <c r="C101" s="157"/>
      <c r="D101" s="158"/>
      <c r="E101" s="161"/>
      <c r="F101" s="159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</row>
    <row r="102" spans="1:19" ht="15">
      <c r="A102" s="136"/>
      <c r="C102" s="157"/>
      <c r="D102" s="158"/>
      <c r="E102" s="161"/>
      <c r="F102" s="159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</row>
    <row r="103" spans="1:19" ht="15">
      <c r="A103" s="136"/>
      <c r="C103" s="157"/>
      <c r="D103" s="158"/>
      <c r="E103" s="161"/>
      <c r="F103" s="159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</row>
    <row r="104" spans="1:19" ht="15">
      <c r="A104" s="136"/>
      <c r="C104" s="157"/>
      <c r="D104" s="158"/>
      <c r="E104" s="161"/>
      <c r="F104" s="159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</row>
    <row r="105" spans="1:19" ht="15">
      <c r="A105" s="136"/>
      <c r="C105" s="157"/>
      <c r="D105" s="158"/>
      <c r="E105" s="161"/>
      <c r="F105" s="159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</row>
    <row r="106" spans="1:19" ht="15">
      <c r="A106" s="136"/>
      <c r="C106" s="157"/>
      <c r="D106" s="158"/>
      <c r="E106" s="161"/>
      <c r="F106" s="159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</row>
    <row r="107" spans="1:19" ht="15">
      <c r="A107" s="136"/>
      <c r="C107" s="157"/>
      <c r="D107" s="158"/>
      <c r="E107" s="161"/>
      <c r="F107" s="159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</row>
    <row r="108" spans="1:19" ht="15">
      <c r="A108" s="136"/>
      <c r="C108" s="157"/>
      <c r="D108" s="158"/>
      <c r="E108" s="161"/>
      <c r="F108" s="159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</row>
    <row r="109" spans="1:19" ht="15">
      <c r="A109" s="136"/>
      <c r="C109" s="157"/>
      <c r="D109" s="158"/>
      <c r="E109" s="161"/>
      <c r="F109" s="159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</row>
    <row r="110" spans="1:19" ht="15">
      <c r="A110" s="136"/>
      <c r="C110" s="157"/>
      <c r="D110" s="158"/>
      <c r="E110" s="161"/>
      <c r="F110" s="159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</row>
    <row r="111" spans="1:19" ht="15">
      <c r="A111" s="136"/>
      <c r="C111" s="157"/>
      <c r="D111" s="158"/>
      <c r="E111" s="161"/>
      <c r="F111" s="159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</row>
    <row r="112" spans="1:19" ht="15">
      <c r="A112" s="136"/>
      <c r="C112" s="157"/>
      <c r="D112" s="158"/>
      <c r="E112" s="161"/>
      <c r="F112" s="159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</row>
    <row r="113" spans="1:19" ht="15">
      <c r="A113" s="136"/>
      <c r="C113" s="157"/>
      <c r="D113" s="158"/>
      <c r="E113" s="161"/>
      <c r="F113" s="159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</row>
    <row r="114" spans="1:19" ht="15">
      <c r="A114" s="136"/>
      <c r="C114" s="157"/>
      <c r="D114" s="158"/>
      <c r="E114" s="161"/>
      <c r="F114" s="159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</row>
    <row r="115" spans="1:19" ht="15">
      <c r="A115" s="136"/>
      <c r="C115" s="157"/>
      <c r="D115" s="158"/>
      <c r="E115" s="161"/>
      <c r="F115" s="159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</row>
    <row r="116" spans="1:19" ht="15">
      <c r="A116" s="136"/>
      <c r="C116" s="157"/>
      <c r="D116" s="158"/>
      <c r="E116" s="161"/>
      <c r="F116" s="159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</row>
    <row r="117" spans="1:19" ht="15">
      <c r="A117" s="136"/>
      <c r="C117" s="157"/>
      <c r="D117" s="158"/>
      <c r="E117" s="161"/>
      <c r="F117" s="159"/>
    </row>
    <row r="118" spans="1:19" ht="15">
      <c r="A118" s="136"/>
      <c r="C118" s="157"/>
      <c r="D118" s="158"/>
      <c r="E118" s="161"/>
      <c r="F118" s="159"/>
    </row>
    <row r="119" spans="1:19" ht="15">
      <c r="A119" s="136"/>
      <c r="C119" s="157"/>
      <c r="D119" s="158"/>
      <c r="E119" s="161"/>
      <c r="F119" s="159"/>
    </row>
    <row r="120" spans="1:19" ht="15">
      <c r="A120" s="136"/>
      <c r="C120" s="157"/>
      <c r="D120" s="158"/>
      <c r="E120" s="161"/>
      <c r="F120" s="159"/>
    </row>
    <row r="121" spans="1:19">
      <c r="A121" s="136"/>
      <c r="E121" s="163"/>
    </row>
    <row r="122" spans="1:19">
      <c r="A122" s="136"/>
      <c r="E122" s="163"/>
    </row>
    <row r="123" spans="1:19">
      <c r="A123" s="136"/>
      <c r="E123" s="163"/>
    </row>
    <row r="124" spans="1:19">
      <c r="A124" s="136"/>
      <c r="E124" s="163"/>
    </row>
    <row r="125" spans="1:19">
      <c r="A125" s="136"/>
      <c r="E125" s="163"/>
    </row>
    <row r="126" spans="1:19">
      <c r="A126" s="136"/>
      <c r="E126" s="163"/>
    </row>
    <row r="127" spans="1:19">
      <c r="A127" s="136"/>
      <c r="E127" s="163"/>
    </row>
    <row r="128" spans="1:19">
      <c r="A128" s="136"/>
      <c r="E128" s="163"/>
    </row>
    <row r="129" spans="1:5">
      <c r="A129" s="136"/>
      <c r="E129" s="163"/>
    </row>
    <row r="130" spans="1:5">
      <c r="A130" s="136"/>
      <c r="E130" s="163"/>
    </row>
    <row r="131" spans="1:5">
      <c r="A131" s="136"/>
      <c r="E131" s="163"/>
    </row>
    <row r="132" spans="1:5">
      <c r="A132" s="136"/>
      <c r="E132" s="163"/>
    </row>
    <row r="133" spans="1:5">
      <c r="A133" s="136"/>
      <c r="E133" s="163"/>
    </row>
    <row r="134" spans="1:5">
      <c r="A134" s="136"/>
      <c r="E134" s="163"/>
    </row>
    <row r="135" spans="1:5">
      <c r="A135" s="136"/>
      <c r="E135" s="163"/>
    </row>
    <row r="136" spans="1:5">
      <c r="A136" s="136"/>
      <c r="E136" s="163"/>
    </row>
    <row r="137" spans="1:5">
      <c r="E137" s="163"/>
    </row>
    <row r="138" spans="1:5">
      <c r="E138" s="163"/>
    </row>
    <row r="139" spans="1:5">
      <c r="E139" s="163"/>
    </row>
    <row r="140" spans="1:5">
      <c r="E140" s="163"/>
    </row>
    <row r="141" spans="1:5">
      <c r="E141" s="163"/>
    </row>
    <row r="142" spans="1:5">
      <c r="E142" s="163"/>
    </row>
    <row r="143" spans="1:5">
      <c r="E143" s="163"/>
    </row>
    <row r="144" spans="1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  <row r="164" spans="5:5">
      <c r="E164" s="163"/>
    </row>
    <row r="165" spans="5:5">
      <c r="E165" s="163"/>
    </row>
    <row r="166" spans="5:5">
      <c r="E166" s="163"/>
    </row>
    <row r="167" spans="5:5">
      <c r="E167" s="163"/>
    </row>
    <row r="168" spans="5:5">
      <c r="E168" s="163"/>
    </row>
    <row r="169" spans="5:5">
      <c r="E169" s="163"/>
    </row>
    <row r="170" spans="5:5">
      <c r="E170" s="163"/>
    </row>
    <row r="171" spans="5:5">
      <c r="E171" s="163"/>
    </row>
    <row r="172" spans="5:5">
      <c r="E172" s="163"/>
    </row>
    <row r="173" spans="5:5">
      <c r="E173" s="163"/>
    </row>
    <row r="174" spans="5:5">
      <c r="E174" s="163"/>
    </row>
    <row r="175" spans="5:5">
      <c r="E175" s="163"/>
    </row>
    <row r="176" spans="5:5">
      <c r="E176" s="163"/>
    </row>
    <row r="177" spans="5:5">
      <c r="E177" s="163"/>
    </row>
    <row r="178" spans="5:5">
      <c r="E178" s="163"/>
    </row>
    <row r="179" spans="5:5">
      <c r="E179" s="163"/>
    </row>
    <row r="180" spans="5:5">
      <c r="E180" s="163"/>
    </row>
    <row r="181" spans="5:5">
      <c r="E181" s="163"/>
    </row>
    <row r="182" spans="5:5">
      <c r="E182" s="163"/>
    </row>
    <row r="183" spans="5:5">
      <c r="E183" s="163"/>
    </row>
    <row r="184" spans="5:5">
      <c r="E184" s="163"/>
    </row>
    <row r="185" spans="5:5">
      <c r="E185" s="163"/>
    </row>
    <row r="186" spans="5:5">
      <c r="E186" s="163"/>
    </row>
    <row r="187" spans="5:5">
      <c r="E187" s="163"/>
    </row>
    <row r="188" spans="5:5">
      <c r="E188" s="163"/>
    </row>
    <row r="189" spans="5:5">
      <c r="E189" s="163"/>
    </row>
    <row r="190" spans="5:5">
      <c r="E190" s="163"/>
    </row>
    <row r="191" spans="5:5">
      <c r="E191" s="163"/>
    </row>
    <row r="192" spans="5:5">
      <c r="E192" s="163"/>
    </row>
    <row r="193" spans="5:5">
      <c r="E193" s="163"/>
    </row>
    <row r="194" spans="5:5">
      <c r="E194" s="163"/>
    </row>
    <row r="195" spans="5:5">
      <c r="E195" s="163"/>
    </row>
    <row r="196" spans="5:5">
      <c r="E196" s="163"/>
    </row>
    <row r="197" spans="5:5">
      <c r="E197" s="163"/>
    </row>
    <row r="198" spans="5:5">
      <c r="E198" s="163"/>
    </row>
    <row r="199" spans="5:5">
      <c r="E199" s="163"/>
    </row>
    <row r="200" spans="5:5">
      <c r="E200" s="163"/>
    </row>
    <row r="201" spans="5:5">
      <c r="E201" s="163"/>
    </row>
    <row r="202" spans="5:5">
      <c r="E202" s="163"/>
    </row>
    <row r="203" spans="5:5">
      <c r="E203" s="163"/>
    </row>
    <row r="204" spans="5:5">
      <c r="E204" s="163"/>
    </row>
    <row r="205" spans="5:5">
      <c r="E205" s="163"/>
    </row>
    <row r="206" spans="5:5">
      <c r="E206" s="163"/>
    </row>
    <row r="207" spans="5:5">
      <c r="E207" s="163"/>
    </row>
    <row r="208" spans="5:5">
      <c r="E208" s="163"/>
    </row>
    <row r="209" spans="5:5">
      <c r="E209" s="163"/>
    </row>
    <row r="210" spans="5:5">
      <c r="E210" s="163"/>
    </row>
    <row r="211" spans="5:5">
      <c r="E211" s="163"/>
    </row>
    <row r="212" spans="5:5">
      <c r="E212" s="163"/>
    </row>
    <row r="213" spans="5:5">
      <c r="E213" s="163"/>
    </row>
    <row r="214" spans="5:5">
      <c r="E214" s="163"/>
    </row>
    <row r="215" spans="5:5">
      <c r="E215" s="163"/>
    </row>
    <row r="216" spans="5:5">
      <c r="E216" s="163"/>
    </row>
    <row r="217" spans="5:5">
      <c r="E217" s="163"/>
    </row>
    <row r="218" spans="5:5">
      <c r="E218" s="163"/>
    </row>
    <row r="219" spans="5:5">
      <c r="E219" s="163"/>
    </row>
    <row r="220" spans="5:5">
      <c r="E220" s="163"/>
    </row>
    <row r="221" spans="5:5">
      <c r="E221" s="163"/>
    </row>
    <row r="222" spans="5:5">
      <c r="E222" s="163"/>
    </row>
    <row r="223" spans="5:5">
      <c r="E223" s="163"/>
    </row>
    <row r="224" spans="5:5">
      <c r="E224" s="163"/>
    </row>
    <row r="225" spans="5:5">
      <c r="E225" s="163"/>
    </row>
    <row r="226" spans="5:5">
      <c r="E226" s="163"/>
    </row>
    <row r="227" spans="5:5">
      <c r="E227" s="163"/>
    </row>
    <row r="228" spans="5:5">
      <c r="E228" s="163"/>
    </row>
    <row r="229" spans="5:5">
      <c r="E229" s="163"/>
    </row>
    <row r="230" spans="5:5">
      <c r="E230" s="163"/>
    </row>
    <row r="231" spans="5:5">
      <c r="E231" s="163"/>
    </row>
    <row r="232" spans="5:5">
      <c r="E232" s="163"/>
    </row>
    <row r="233" spans="5:5">
      <c r="E233" s="163"/>
    </row>
    <row r="234" spans="5:5">
      <c r="E234" s="163"/>
    </row>
    <row r="235" spans="5:5">
      <c r="E235" s="163"/>
    </row>
    <row r="236" spans="5:5">
      <c r="E236" s="163"/>
    </row>
    <row r="237" spans="5:5">
      <c r="E237" s="163"/>
    </row>
    <row r="238" spans="5:5">
      <c r="E238" s="163"/>
    </row>
    <row r="239" spans="5:5">
      <c r="E239" s="163"/>
    </row>
    <row r="240" spans="5:5">
      <c r="E240" s="163"/>
    </row>
    <row r="241" spans="5:5">
      <c r="E241" s="163"/>
    </row>
    <row r="242" spans="5:5">
      <c r="E242" s="163"/>
    </row>
    <row r="243" spans="5:5">
      <c r="E243" s="163"/>
    </row>
    <row r="244" spans="5:5">
      <c r="E244" s="163"/>
    </row>
    <row r="245" spans="5:5">
      <c r="E245" s="163"/>
    </row>
    <row r="246" spans="5:5">
      <c r="E246" s="163"/>
    </row>
    <row r="247" spans="5:5">
      <c r="E247" s="163"/>
    </row>
    <row r="248" spans="5:5">
      <c r="E248" s="163"/>
    </row>
    <row r="249" spans="5:5">
      <c r="E249" s="163"/>
    </row>
    <row r="250" spans="5:5">
      <c r="E250" s="163"/>
    </row>
    <row r="251" spans="5:5">
      <c r="E251" s="163"/>
    </row>
    <row r="252" spans="5:5">
      <c r="E252" s="163"/>
    </row>
    <row r="253" spans="5:5">
      <c r="E253" s="163"/>
    </row>
    <row r="254" spans="5:5">
      <c r="E254" s="163"/>
    </row>
    <row r="255" spans="5:5">
      <c r="E255" s="163"/>
    </row>
    <row r="256" spans="5:5">
      <c r="E256" s="163"/>
    </row>
  </sheetData>
  <protectedRanges>
    <protectedRange password="CE28" sqref="A35:A42 D3:D10 B5:B7 B3 A3:A31 A44:A98 B45:B98 B38 A33:B33 D12:D24 C3:C98 E3:F24 D26:F98 B25:F25" name="区域1_5"/>
    <protectedRange password="CE28" sqref="A43" name="区域1_5_2"/>
    <protectedRange password="CE28" sqref="D11" name="区域1_5_1"/>
    <protectedRange password="CE28" sqref="A32:B32" name="区域1_5_3"/>
    <protectedRange password="CE28" sqref="A34" name="区域1_5_4"/>
    <protectedRange password="CE28" sqref="B12:B24 B4 B8:B10" name="区域1_5_5"/>
    <protectedRange password="CE28" sqref="B11" name="区域1_5_1_1"/>
    <protectedRange password="CE28" sqref="B26:B31" name="区域1_5_6"/>
    <protectedRange password="CE28" sqref="B34" name="区域1_5_8"/>
    <protectedRange password="CE28" sqref="B35:B37 B39:B44" name="区域1_5_9"/>
  </protectedRanges>
  <mergeCells count="2">
    <mergeCell ref="A2:F2"/>
    <mergeCell ref="A45:F45"/>
  </mergeCells>
  <phoneticPr fontId="7" type="noConversion"/>
  <printOptions horizontalCentered="1"/>
  <pageMargins left="0.59055118110236227" right="0.59055118110236227" top="0.59055118110236227" bottom="0.59055118110236227" header="0.19685039370078741" footer="0.15748031496062992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0"/>
  <sheetViews>
    <sheetView topLeftCell="A2" workbookViewId="0">
      <selection activeCell="E7" sqref="E7"/>
    </sheetView>
  </sheetViews>
  <sheetFormatPr defaultColWidth="8" defaultRowHeight="14.25" customHeight="1"/>
  <cols>
    <col min="1" max="1" width="32.5" style="14" customWidth="1"/>
    <col min="2" max="2" width="14.75" style="14" customWidth="1"/>
    <col min="3" max="3" width="15.5" style="14" customWidth="1"/>
    <col min="4" max="4" width="14.25" style="179" customWidth="1"/>
    <col min="5" max="5" width="15.5" style="14" customWidth="1"/>
    <col min="6" max="6" width="15.375" style="14" customWidth="1"/>
    <col min="7" max="16384" width="8" style="14"/>
  </cols>
  <sheetData>
    <row r="1" spans="1:6" ht="6.75" hidden="1" customHeight="1">
      <c r="A1" s="15"/>
      <c r="B1" s="16"/>
      <c r="C1" s="16"/>
      <c r="D1" s="177"/>
      <c r="E1" s="16"/>
      <c r="F1" s="16"/>
    </row>
    <row r="2" spans="1:6" s="13" customFormat="1" ht="30.75" customHeight="1">
      <c r="A2" s="300" t="s">
        <v>605</v>
      </c>
      <c r="B2" s="301"/>
      <c r="C2" s="301"/>
      <c r="D2" s="301"/>
      <c r="E2" s="301"/>
      <c r="F2" s="301"/>
    </row>
    <row r="3" spans="1:6" ht="18.75" customHeight="1">
      <c r="A3" s="18"/>
      <c r="B3" s="19"/>
      <c r="C3" s="19"/>
      <c r="D3" s="178"/>
      <c r="E3" s="19"/>
      <c r="F3" s="141" t="s">
        <v>261</v>
      </c>
    </row>
    <row r="4" spans="1:6" ht="36.75" customHeight="1">
      <c r="A4" s="20" t="s">
        <v>262</v>
      </c>
      <c r="B4" s="189" t="s">
        <v>75</v>
      </c>
      <c r="C4" s="190" t="s">
        <v>263</v>
      </c>
      <c r="D4" s="189" t="s">
        <v>264</v>
      </c>
      <c r="E4" s="191" t="s">
        <v>316</v>
      </c>
      <c r="F4" s="191" t="s">
        <v>317</v>
      </c>
    </row>
    <row r="5" spans="1:6" ht="26.25" customHeight="1">
      <c r="A5" s="183" t="s">
        <v>265</v>
      </c>
      <c r="B5" s="192">
        <v>10019</v>
      </c>
      <c r="C5" s="192"/>
      <c r="D5" s="193">
        <v>3168</v>
      </c>
      <c r="E5" s="192">
        <v>2708</v>
      </c>
      <c r="F5" s="192">
        <v>4143</v>
      </c>
    </row>
    <row r="6" spans="1:6" ht="26.25" customHeight="1">
      <c r="A6" s="184" t="s">
        <v>266</v>
      </c>
      <c r="B6" s="23">
        <v>19994</v>
      </c>
      <c r="C6" s="23">
        <v>10942</v>
      </c>
      <c r="D6" s="194">
        <v>608</v>
      </c>
      <c r="E6" s="23">
        <v>6451</v>
      </c>
      <c r="F6" s="23">
        <v>1993</v>
      </c>
    </row>
    <row r="7" spans="1:6" ht="26.25" customHeight="1">
      <c r="A7" s="185" t="s">
        <v>267</v>
      </c>
      <c r="B7" s="23">
        <v>9905</v>
      </c>
      <c r="C7" s="23">
        <v>7388</v>
      </c>
      <c r="D7" s="23">
        <v>515</v>
      </c>
      <c r="E7" s="23">
        <v>1565</v>
      </c>
      <c r="F7" s="23">
        <v>437</v>
      </c>
    </row>
    <row r="8" spans="1:6" ht="26.25" customHeight="1">
      <c r="A8" s="185" t="s">
        <v>268</v>
      </c>
      <c r="B8" s="23">
        <v>238</v>
      </c>
      <c r="C8" s="23">
        <v>50</v>
      </c>
      <c r="D8" s="194">
        <v>89</v>
      </c>
      <c r="E8" s="23">
        <v>88</v>
      </c>
      <c r="F8" s="23">
        <v>11</v>
      </c>
    </row>
    <row r="9" spans="1:6" ht="26.25" customHeight="1">
      <c r="A9" s="186" t="s">
        <v>269</v>
      </c>
      <c r="B9" s="23">
        <v>9847</v>
      </c>
      <c r="C9" s="23">
        <v>3504</v>
      </c>
      <c r="D9" s="23"/>
      <c r="E9" s="23">
        <v>4798</v>
      </c>
      <c r="F9" s="23">
        <v>1545</v>
      </c>
    </row>
    <row r="10" spans="1:6" ht="26.25" customHeight="1">
      <c r="A10" s="187" t="s">
        <v>318</v>
      </c>
      <c r="B10" s="23">
        <v>4</v>
      </c>
      <c r="C10" s="23"/>
      <c r="D10" s="23">
        <v>4</v>
      </c>
      <c r="E10" s="23"/>
      <c r="F10" s="23"/>
    </row>
    <row r="11" spans="1:6" ht="26.25" customHeight="1">
      <c r="A11" s="185" t="s">
        <v>270</v>
      </c>
      <c r="B11" s="23">
        <v>18955</v>
      </c>
      <c r="C11" s="23">
        <v>10942</v>
      </c>
      <c r="D11" s="23">
        <v>396</v>
      </c>
      <c r="E11" s="23">
        <v>6037</v>
      </c>
      <c r="F11" s="23">
        <v>1580</v>
      </c>
    </row>
    <row r="12" spans="1:6" ht="26.25" customHeight="1">
      <c r="A12" s="185" t="s">
        <v>271</v>
      </c>
      <c r="B12" s="23">
        <v>18264</v>
      </c>
      <c r="C12" s="23">
        <v>10942</v>
      </c>
      <c r="D12" s="23">
        <v>216</v>
      </c>
      <c r="E12" s="23">
        <v>5719</v>
      </c>
      <c r="F12" s="23">
        <v>1387</v>
      </c>
    </row>
    <row r="13" spans="1:6" ht="26.25" customHeight="1">
      <c r="A13" s="188" t="s">
        <v>310</v>
      </c>
      <c r="B13" s="23">
        <v>93</v>
      </c>
      <c r="C13" s="23"/>
      <c r="D13" s="23"/>
      <c r="E13" s="23"/>
      <c r="F13" s="23">
        <v>93</v>
      </c>
    </row>
    <row r="14" spans="1:6" ht="26.25" customHeight="1">
      <c r="A14" s="188" t="s">
        <v>311</v>
      </c>
      <c r="B14" s="23">
        <v>318</v>
      </c>
      <c r="C14" s="23"/>
      <c r="D14" s="23"/>
      <c r="E14" s="23">
        <v>318</v>
      </c>
      <c r="F14" s="23"/>
    </row>
    <row r="15" spans="1:6" ht="26.25" customHeight="1">
      <c r="A15" s="180" t="s">
        <v>312</v>
      </c>
      <c r="B15" s="25">
        <v>47</v>
      </c>
      <c r="C15" s="25"/>
      <c r="D15" s="25">
        <v>47</v>
      </c>
      <c r="E15" s="25"/>
      <c r="F15" s="25"/>
    </row>
    <row r="16" spans="1:6" ht="26.25" customHeight="1">
      <c r="A16" s="180" t="s">
        <v>313</v>
      </c>
      <c r="B16" s="22">
        <v>100</v>
      </c>
      <c r="C16" s="22"/>
      <c r="D16" s="22"/>
      <c r="E16" s="22"/>
      <c r="F16" s="22">
        <v>100</v>
      </c>
    </row>
    <row r="17" spans="1:6" ht="26.25" customHeight="1">
      <c r="A17" s="181" t="s">
        <v>314</v>
      </c>
      <c r="B17" s="22">
        <v>100</v>
      </c>
      <c r="C17" s="22"/>
      <c r="D17" s="22">
        <v>100</v>
      </c>
      <c r="E17" s="22"/>
      <c r="F17" s="22"/>
    </row>
    <row r="18" spans="1:6" ht="26.25" customHeight="1">
      <c r="A18" s="182" t="s">
        <v>315</v>
      </c>
      <c r="B18" s="22">
        <v>25</v>
      </c>
      <c r="C18" s="22"/>
      <c r="D18" s="22">
        <v>25</v>
      </c>
      <c r="E18" s="22"/>
      <c r="F18" s="22"/>
    </row>
    <row r="19" spans="1:6" ht="26.25" customHeight="1">
      <c r="A19" s="21" t="s">
        <v>272</v>
      </c>
      <c r="B19" s="22">
        <v>1039</v>
      </c>
      <c r="C19" s="22"/>
      <c r="D19" s="22">
        <v>212</v>
      </c>
      <c r="E19" s="22">
        <v>414</v>
      </c>
      <c r="F19" s="22">
        <v>413</v>
      </c>
    </row>
    <row r="20" spans="1:6" ht="26.25" customHeight="1">
      <c r="A20" s="24" t="s">
        <v>273</v>
      </c>
      <c r="B20" s="22">
        <v>11058</v>
      </c>
      <c r="C20" s="22"/>
      <c r="D20" s="22">
        <v>3380</v>
      </c>
      <c r="E20" s="22">
        <v>3122</v>
      </c>
      <c r="F20" s="22">
        <v>4556</v>
      </c>
    </row>
  </sheetData>
  <mergeCells count="1">
    <mergeCell ref="A2:F2"/>
  </mergeCells>
  <phoneticPr fontId="7" type="noConversion"/>
  <printOptions horizontalCentered="1"/>
  <pageMargins left="0.59" right="0.59" top="0.59" bottom="0.59" header="0.35" footer="0.35"/>
  <pageSetup paperSize="9" scale="95" firstPageNumber="0" orientation="landscape" useFirstPageNumber="1" errors="blank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G11" sqref="G11"/>
    </sheetView>
  </sheetViews>
  <sheetFormatPr defaultColWidth="8.625" defaultRowHeight="14.25"/>
  <cols>
    <col min="1" max="1" width="43" style="3" customWidth="1"/>
    <col min="2" max="2" width="36.75" style="214" customWidth="1"/>
    <col min="3" max="32" width="9" style="3" bestFit="1" customWidth="1"/>
    <col min="33" max="16384" width="8.625" style="3"/>
  </cols>
  <sheetData>
    <row r="1" spans="1:3">
      <c r="A1" s="4"/>
      <c r="B1" s="206"/>
    </row>
    <row r="2" spans="1:3" ht="32.25" customHeight="1">
      <c r="A2" s="302" t="s">
        <v>274</v>
      </c>
      <c r="B2" s="302"/>
    </row>
    <row r="3" spans="1:3" s="1" customFormat="1" ht="20.100000000000001" customHeight="1">
      <c r="A3" s="5"/>
      <c r="B3" s="207" t="s">
        <v>275</v>
      </c>
    </row>
    <row r="4" spans="1:3" ht="39.75" customHeight="1">
      <c r="A4" s="6" t="s">
        <v>276</v>
      </c>
      <c r="B4" s="6" t="s">
        <v>277</v>
      </c>
    </row>
    <row r="5" spans="1:3" s="2" customFormat="1" ht="39.75" customHeight="1">
      <c r="A5" s="7" t="s">
        <v>75</v>
      </c>
      <c r="B5" s="7">
        <v>2243</v>
      </c>
    </row>
    <row r="6" spans="1:3" s="2" customFormat="1" ht="39.75" customHeight="1">
      <c r="A6" s="7" t="s">
        <v>278</v>
      </c>
      <c r="B6" s="7">
        <v>1061</v>
      </c>
    </row>
    <row r="7" spans="1:3" ht="39.75" customHeight="1">
      <c r="A7" s="8" t="s">
        <v>279</v>
      </c>
      <c r="B7" s="208"/>
    </row>
    <row r="8" spans="1:3" ht="39.75" customHeight="1">
      <c r="A8" s="8" t="s">
        <v>280</v>
      </c>
      <c r="B8" s="208">
        <v>521</v>
      </c>
    </row>
    <row r="9" spans="1:3" ht="39.75" customHeight="1">
      <c r="A9" s="9" t="s">
        <v>281</v>
      </c>
      <c r="B9" s="209">
        <v>540</v>
      </c>
    </row>
    <row r="10" spans="1:3" ht="39.75" customHeight="1">
      <c r="A10" s="10" t="s">
        <v>282</v>
      </c>
      <c r="B10" s="210">
        <v>540</v>
      </c>
      <c r="C10" s="3" t="s">
        <v>613</v>
      </c>
    </row>
    <row r="11" spans="1:3" ht="39.75" customHeight="1">
      <c r="A11" s="10" t="s">
        <v>283</v>
      </c>
      <c r="B11" s="211"/>
    </row>
    <row r="12" spans="1:3" s="2" customFormat="1" ht="39.75" customHeight="1">
      <c r="A12" s="11" t="s">
        <v>284</v>
      </c>
      <c r="B12" s="212">
        <v>1182</v>
      </c>
    </row>
    <row r="13" spans="1:3" ht="39.75" customHeight="1">
      <c r="A13" s="12" t="s">
        <v>285</v>
      </c>
      <c r="B13" s="213">
        <v>730</v>
      </c>
    </row>
    <row r="14" spans="1:3" ht="39.75" customHeight="1">
      <c r="A14" s="12" t="s">
        <v>286</v>
      </c>
      <c r="B14" s="213">
        <v>452</v>
      </c>
    </row>
    <row r="15" spans="1:3" ht="74.25" customHeight="1">
      <c r="A15" s="303" t="s">
        <v>611</v>
      </c>
      <c r="B15" s="303"/>
    </row>
    <row r="16" spans="1:3" ht="77.25" customHeight="1">
      <c r="A16" s="303" t="s">
        <v>612</v>
      </c>
      <c r="B16" s="303"/>
    </row>
  </sheetData>
  <mergeCells count="3">
    <mergeCell ref="A2:B2"/>
    <mergeCell ref="A15:B15"/>
    <mergeCell ref="A16:B16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4"/>
  <sheetViews>
    <sheetView showZeros="0" workbookViewId="0">
      <selection activeCell="I20" sqref="I20"/>
    </sheetView>
  </sheetViews>
  <sheetFormatPr defaultColWidth="8.625" defaultRowHeight="14.25"/>
  <cols>
    <col min="1" max="1" width="21.75" style="103" customWidth="1"/>
    <col min="2" max="2" width="10.375" style="142" customWidth="1"/>
    <col min="3" max="3" width="10.25" style="142" customWidth="1"/>
    <col min="4" max="4" width="10.375" style="142" customWidth="1"/>
    <col min="5" max="5" width="10" style="142" customWidth="1"/>
    <col min="6" max="6" width="20.875" style="103" customWidth="1"/>
    <col min="7" max="32" width="9" style="103" bestFit="1" customWidth="1"/>
    <col min="33" max="16384" width="8.625" style="103"/>
  </cols>
  <sheetData>
    <row r="1" spans="1:6" ht="18.75">
      <c r="A1" s="104"/>
    </row>
    <row r="2" spans="1:6" ht="29.25" customHeight="1">
      <c r="A2" s="252" t="s">
        <v>287</v>
      </c>
      <c r="B2" s="253"/>
      <c r="C2" s="253"/>
      <c r="D2" s="253"/>
      <c r="E2" s="253"/>
      <c r="F2" s="253"/>
    </row>
    <row r="3" spans="1:6" ht="15.75" customHeight="1">
      <c r="A3" s="105"/>
      <c r="B3" s="143"/>
      <c r="C3" s="143"/>
      <c r="D3" s="143"/>
      <c r="E3" s="143"/>
      <c r="F3" s="215" t="s">
        <v>334</v>
      </c>
    </row>
    <row r="4" spans="1:6" ht="18" customHeight="1">
      <c r="A4" s="254" t="s">
        <v>37</v>
      </c>
      <c r="B4" s="257" t="s">
        <v>38</v>
      </c>
      <c r="C4" s="257" t="s">
        <v>39</v>
      </c>
      <c r="D4" s="263" t="s">
        <v>40</v>
      </c>
      <c r="E4" s="264"/>
      <c r="F4" s="260" t="s">
        <v>41</v>
      </c>
    </row>
    <row r="5" spans="1:6" ht="6" customHeight="1">
      <c r="A5" s="255"/>
      <c r="B5" s="258"/>
      <c r="C5" s="258"/>
      <c r="D5" s="265"/>
      <c r="E5" s="266"/>
      <c r="F5" s="261"/>
    </row>
    <row r="6" spans="1:6" ht="26.25" customHeight="1">
      <c r="A6" s="256"/>
      <c r="B6" s="259"/>
      <c r="C6" s="259"/>
      <c r="D6" s="195" t="s">
        <v>2</v>
      </c>
      <c r="E6" s="196" t="s">
        <v>42</v>
      </c>
      <c r="F6" s="262"/>
    </row>
    <row r="7" spans="1:6" ht="36.75" customHeight="1">
      <c r="A7" s="106" t="s">
        <v>43</v>
      </c>
      <c r="B7" s="197">
        <f>B8+B29</f>
        <v>294610</v>
      </c>
      <c r="C7" s="197">
        <f>C8+C29</f>
        <v>411954</v>
      </c>
      <c r="D7" s="198">
        <f t="shared" ref="D7:D29" si="0">C7-B7</f>
        <v>117344</v>
      </c>
      <c r="E7" s="199">
        <f t="shared" ref="E7:E21" si="1">D7/B7*100</f>
        <v>39.83</v>
      </c>
      <c r="F7" s="107"/>
    </row>
    <row r="8" spans="1:6" ht="20.100000000000001" customHeight="1">
      <c r="A8" s="106" t="s">
        <v>44</v>
      </c>
      <c r="B8" s="197">
        <f>SUM(B9:B28)</f>
        <v>249310</v>
      </c>
      <c r="C8" s="197">
        <f>SUM(C9:C28)</f>
        <v>399843</v>
      </c>
      <c r="D8" s="198">
        <f t="shared" si="0"/>
        <v>150533</v>
      </c>
      <c r="E8" s="199">
        <f t="shared" si="1"/>
        <v>60.38</v>
      </c>
      <c r="F8" s="108"/>
    </row>
    <row r="9" spans="1:6" ht="21.75" customHeight="1">
      <c r="A9" s="109" t="s">
        <v>45</v>
      </c>
      <c r="B9" s="197">
        <v>50861</v>
      </c>
      <c r="C9" s="197">
        <v>55849</v>
      </c>
      <c r="D9" s="198">
        <f t="shared" si="0"/>
        <v>4988</v>
      </c>
      <c r="E9" s="199">
        <f t="shared" si="1"/>
        <v>9.81</v>
      </c>
      <c r="F9" s="110"/>
    </row>
    <row r="10" spans="1:6" ht="21.75" customHeight="1">
      <c r="A10" s="109" t="s">
        <v>46</v>
      </c>
      <c r="B10" s="197">
        <v>0</v>
      </c>
      <c r="C10" s="197">
        <v>0</v>
      </c>
      <c r="D10" s="198">
        <f t="shared" si="0"/>
        <v>0</v>
      </c>
      <c r="E10" s="199" t="s">
        <v>321</v>
      </c>
      <c r="F10" s="110"/>
    </row>
    <row r="11" spans="1:6" ht="21.75" customHeight="1">
      <c r="A11" s="109" t="s">
        <v>47</v>
      </c>
      <c r="B11" s="197">
        <v>3296</v>
      </c>
      <c r="C11" s="197">
        <v>4606</v>
      </c>
      <c r="D11" s="198">
        <f t="shared" si="0"/>
        <v>1310</v>
      </c>
      <c r="E11" s="199">
        <f t="shared" si="1"/>
        <v>39.75</v>
      </c>
      <c r="F11" s="110"/>
    </row>
    <row r="12" spans="1:6" ht="74.25" customHeight="1">
      <c r="A12" s="109" t="s">
        <v>48</v>
      </c>
      <c r="B12" s="197">
        <v>25543</v>
      </c>
      <c r="C12" s="197">
        <v>20065</v>
      </c>
      <c r="D12" s="198">
        <f t="shared" si="0"/>
        <v>-5478</v>
      </c>
      <c r="E12" s="199">
        <f t="shared" si="1"/>
        <v>-21.45</v>
      </c>
      <c r="F12" s="244" t="s">
        <v>610</v>
      </c>
    </row>
    <row r="13" spans="1:6" ht="43.5" customHeight="1">
      <c r="A13" s="109" t="s">
        <v>49</v>
      </c>
      <c r="B13" s="197">
        <v>1470</v>
      </c>
      <c r="C13" s="197">
        <v>1262</v>
      </c>
      <c r="D13" s="198">
        <f t="shared" si="0"/>
        <v>-208</v>
      </c>
      <c r="E13" s="199">
        <f t="shared" si="1"/>
        <v>-14.15</v>
      </c>
      <c r="F13" s="107" t="s">
        <v>608</v>
      </c>
    </row>
    <row r="14" spans="1:6" ht="21.75" customHeight="1">
      <c r="A14" s="111" t="s">
        <v>50</v>
      </c>
      <c r="B14" s="197">
        <v>157</v>
      </c>
      <c r="C14" s="197">
        <v>346</v>
      </c>
      <c r="D14" s="198">
        <f t="shared" si="0"/>
        <v>189</v>
      </c>
      <c r="E14" s="199">
        <f t="shared" si="1"/>
        <v>120.38</v>
      </c>
      <c r="F14" s="110"/>
    </row>
    <row r="15" spans="1:6" ht="21.75" customHeight="1">
      <c r="A15" s="109" t="s">
        <v>51</v>
      </c>
      <c r="B15" s="197">
        <v>12726</v>
      </c>
      <c r="C15" s="197">
        <v>16496</v>
      </c>
      <c r="D15" s="198">
        <f t="shared" si="0"/>
        <v>3770</v>
      </c>
      <c r="E15" s="199">
        <f t="shared" si="1"/>
        <v>29.62</v>
      </c>
      <c r="F15" s="110"/>
    </row>
    <row r="16" spans="1:6" ht="34.5" customHeight="1">
      <c r="A16" s="111" t="s">
        <v>52</v>
      </c>
      <c r="B16" s="197">
        <v>6625</v>
      </c>
      <c r="C16" s="197">
        <v>6554</v>
      </c>
      <c r="D16" s="198">
        <f t="shared" si="0"/>
        <v>-71</v>
      </c>
      <c r="E16" s="199">
        <f t="shared" si="1"/>
        <v>-1.07</v>
      </c>
      <c r="F16" s="107" t="s">
        <v>607</v>
      </c>
    </row>
    <row r="17" spans="1:22" ht="27.75" customHeight="1">
      <c r="A17" s="109" t="s">
        <v>53</v>
      </c>
      <c r="B17" s="197">
        <v>82</v>
      </c>
      <c r="C17" s="197">
        <v>111</v>
      </c>
      <c r="D17" s="198">
        <f t="shared" si="0"/>
        <v>29</v>
      </c>
      <c r="E17" s="199">
        <f t="shared" si="1"/>
        <v>35.369999999999997</v>
      </c>
      <c r="F17" s="107"/>
    </row>
    <row r="18" spans="1:22" ht="21.75" customHeight="1">
      <c r="A18" s="111" t="s">
        <v>54</v>
      </c>
      <c r="B18" s="197">
        <v>135343</v>
      </c>
      <c r="C18" s="197">
        <v>278439</v>
      </c>
      <c r="D18" s="198">
        <f t="shared" si="0"/>
        <v>143096</v>
      </c>
      <c r="E18" s="199">
        <f t="shared" si="1"/>
        <v>105.73</v>
      </c>
      <c r="F18" s="110"/>
      <c r="G18" s="245" t="s">
        <v>613</v>
      </c>
    </row>
    <row r="19" spans="1:22" ht="21.75" customHeight="1">
      <c r="A19" s="111" t="s">
        <v>55</v>
      </c>
      <c r="B19" s="197">
        <v>4883</v>
      </c>
      <c r="C19" s="197">
        <v>5735</v>
      </c>
      <c r="D19" s="198">
        <f t="shared" si="0"/>
        <v>852</v>
      </c>
      <c r="E19" s="199">
        <f t="shared" si="1"/>
        <v>17.45</v>
      </c>
      <c r="F19" s="110"/>
    </row>
    <row r="20" spans="1:22" ht="21.75" customHeight="1">
      <c r="A20" s="112" t="s">
        <v>56</v>
      </c>
      <c r="B20" s="197">
        <v>0</v>
      </c>
      <c r="C20" s="197">
        <v>0</v>
      </c>
      <c r="D20" s="198">
        <f t="shared" si="0"/>
        <v>0</v>
      </c>
      <c r="E20" s="199"/>
      <c r="F20" s="110"/>
    </row>
    <row r="21" spans="1:22" ht="21.75" customHeight="1">
      <c r="A21" s="111" t="s">
        <v>57</v>
      </c>
      <c r="B21" s="197">
        <v>5262</v>
      </c>
      <c r="C21" s="197">
        <v>7141</v>
      </c>
      <c r="D21" s="198">
        <f t="shared" si="0"/>
        <v>1879</v>
      </c>
      <c r="E21" s="199">
        <f t="shared" si="1"/>
        <v>35.71</v>
      </c>
      <c r="F21" s="110"/>
    </row>
    <row r="22" spans="1:22" ht="21.75" customHeight="1">
      <c r="A22" s="111" t="s">
        <v>58</v>
      </c>
      <c r="B22" s="197">
        <v>0</v>
      </c>
      <c r="C22" s="197">
        <v>0</v>
      </c>
      <c r="D22" s="198">
        <f t="shared" si="0"/>
        <v>0</v>
      </c>
      <c r="E22" s="199" t="s">
        <v>321</v>
      </c>
      <c r="F22" s="110"/>
    </row>
    <row r="23" spans="1:22" ht="21.75" customHeight="1">
      <c r="A23" s="111" t="s">
        <v>59</v>
      </c>
      <c r="B23" s="197"/>
      <c r="C23" s="197">
        <v>0</v>
      </c>
      <c r="D23" s="198">
        <f t="shared" si="0"/>
        <v>0</v>
      </c>
      <c r="E23" s="199"/>
      <c r="F23" s="110"/>
    </row>
    <row r="24" spans="1:22" ht="21.75" customHeight="1">
      <c r="A24" s="111" t="s">
        <v>60</v>
      </c>
      <c r="B24" s="197">
        <v>0</v>
      </c>
      <c r="C24" s="197">
        <v>0</v>
      </c>
      <c r="D24" s="198">
        <f t="shared" si="0"/>
        <v>0</v>
      </c>
      <c r="E24" s="199" t="s">
        <v>321</v>
      </c>
      <c r="F24" s="110"/>
    </row>
    <row r="25" spans="1:22" ht="21.75" customHeight="1">
      <c r="A25" s="112" t="s">
        <v>61</v>
      </c>
      <c r="B25" s="197">
        <v>1522</v>
      </c>
      <c r="C25" s="197">
        <v>1699</v>
      </c>
      <c r="D25" s="198">
        <f t="shared" si="0"/>
        <v>177</v>
      </c>
      <c r="E25" s="199">
        <f>D25/B25*100</f>
        <v>11.63</v>
      </c>
      <c r="F25" s="110"/>
    </row>
    <row r="26" spans="1:22" ht="21.75" customHeight="1">
      <c r="A26" s="111" t="s">
        <v>62</v>
      </c>
      <c r="B26" s="197">
        <v>40</v>
      </c>
      <c r="C26" s="197">
        <v>40</v>
      </c>
      <c r="D26" s="198">
        <f t="shared" si="0"/>
        <v>0</v>
      </c>
      <c r="E26" s="199">
        <f>D26/B26*100</f>
        <v>0</v>
      </c>
      <c r="F26" s="110"/>
    </row>
    <row r="27" spans="1:22" ht="21.75" customHeight="1">
      <c r="A27" s="111" t="s">
        <v>63</v>
      </c>
      <c r="B27" s="197"/>
      <c r="C27" s="197">
        <v>0</v>
      </c>
      <c r="D27" s="198">
        <f t="shared" si="0"/>
        <v>0</v>
      </c>
      <c r="E27" s="199"/>
      <c r="F27" s="110"/>
    </row>
    <row r="28" spans="1:22" ht="29.25" customHeight="1">
      <c r="A28" s="111" t="s">
        <v>64</v>
      </c>
      <c r="B28" s="197">
        <v>1500</v>
      </c>
      <c r="C28" s="197">
        <v>1500</v>
      </c>
      <c r="D28" s="198">
        <f t="shared" si="0"/>
        <v>0</v>
      </c>
      <c r="E28" s="199">
        <f>D28/B28*100</f>
        <v>0</v>
      </c>
      <c r="F28" s="200" t="s">
        <v>319</v>
      </c>
    </row>
    <row r="29" spans="1:22" ht="29.25" customHeight="1">
      <c r="A29" s="113" t="s">
        <v>65</v>
      </c>
      <c r="B29" s="197">
        <v>45300</v>
      </c>
      <c r="C29" s="197">
        <v>12111</v>
      </c>
      <c r="D29" s="198">
        <f t="shared" si="0"/>
        <v>-33189</v>
      </c>
      <c r="E29" s="199">
        <f>D29/B29*100</f>
        <v>-73.260000000000005</v>
      </c>
      <c r="F29" s="200" t="s">
        <v>606</v>
      </c>
    </row>
    <row r="30" spans="1:22" ht="20.100000000000001" customHeight="1">
      <c r="B30" s="144"/>
      <c r="C30" s="144"/>
      <c r="D30" s="144"/>
      <c r="E30" s="14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</row>
    <row r="31" spans="1:22" ht="20.100000000000001" customHeight="1"/>
    <row r="32" spans="1:2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</sheetData>
  <mergeCells count="6">
    <mergeCell ref="A2:F2"/>
    <mergeCell ref="A4:A6"/>
    <mergeCell ref="B4:B6"/>
    <mergeCell ref="C4:C6"/>
    <mergeCell ref="F4:F6"/>
    <mergeCell ref="D4:E5"/>
  </mergeCells>
  <phoneticPr fontId="7" type="noConversion"/>
  <printOptions horizontalCentered="1"/>
  <pageMargins left="0.59055118110236227" right="0.59055118110236227" top="0.59055118110236227" bottom="0.59055118110236227" header="0.19685039370078741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3"/>
  <sheetViews>
    <sheetView showGridLines="0" showZeros="0" workbookViewId="0">
      <pane xSplit="4" ySplit="6" topLeftCell="E7" activePane="bottomRight" state="frozen"/>
      <selection pane="topRight"/>
      <selection pane="bottomLeft"/>
      <selection pane="bottomRight" activeCell="D155" sqref="D155"/>
    </sheetView>
  </sheetViews>
  <sheetFormatPr defaultColWidth="8" defaultRowHeight="20.100000000000001" customHeight="1"/>
  <cols>
    <col min="1" max="1" width="3.875" style="100" customWidth="1"/>
    <col min="2" max="2" width="5" style="101" customWidth="1"/>
    <col min="3" max="3" width="4.125" style="101" customWidth="1"/>
    <col min="4" max="4" width="22.375" style="102" customWidth="1"/>
    <col min="5" max="5" width="10.625" style="99" customWidth="1"/>
    <col min="6" max="6" width="13.375" style="205" customWidth="1"/>
    <col min="7" max="7" width="13.625" style="205" customWidth="1"/>
    <col min="8" max="9" width="8.875" style="205" customWidth="1"/>
    <col min="10" max="10" width="12.125" style="205" customWidth="1"/>
    <col min="11" max="11" width="12.75" style="205" customWidth="1"/>
    <col min="12" max="15" width="8.875" style="205" customWidth="1"/>
    <col min="16" max="247" width="6.875" style="47" customWidth="1"/>
    <col min="248" max="253" width="8" style="47" customWidth="1"/>
    <col min="254" max="16384" width="8" style="47"/>
  </cols>
  <sheetData>
    <row r="1" spans="1:15" s="98" customFormat="1" ht="20.100000000000001" customHeight="1">
      <c r="A1" s="267" t="s">
        <v>66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s="99" customFormat="1" ht="20.100000000000001" customHeight="1">
      <c r="A2" s="229"/>
      <c r="B2" s="230"/>
      <c r="C2" s="230"/>
      <c r="D2" s="230"/>
      <c r="E2" s="228"/>
      <c r="F2" s="228"/>
      <c r="G2" s="228"/>
      <c r="H2" s="228"/>
      <c r="I2" s="228"/>
      <c r="J2" s="228"/>
      <c r="K2" s="228"/>
      <c r="L2" s="227"/>
      <c r="M2" s="273" t="s">
        <v>604</v>
      </c>
      <c r="N2" s="273"/>
      <c r="O2" s="226"/>
    </row>
    <row r="3" spans="1:15" s="98" customFormat="1" ht="31.5" customHeight="1">
      <c r="A3" s="271" t="s">
        <v>67</v>
      </c>
      <c r="B3" s="272"/>
      <c r="C3" s="272"/>
      <c r="D3" s="270" t="s">
        <v>205</v>
      </c>
      <c r="E3" s="268" t="s">
        <v>335</v>
      </c>
      <c r="F3" s="271" t="s">
        <v>69</v>
      </c>
      <c r="G3" s="272"/>
      <c r="H3" s="272"/>
      <c r="I3" s="272"/>
      <c r="J3" s="272"/>
      <c r="K3" s="272"/>
      <c r="L3" s="270" t="s">
        <v>70</v>
      </c>
      <c r="M3" s="270" t="s">
        <v>71</v>
      </c>
      <c r="N3" s="270"/>
      <c r="O3" s="270"/>
    </row>
    <row r="4" spans="1:15" ht="30" customHeight="1">
      <c r="A4" s="231" t="s">
        <v>72</v>
      </c>
      <c r="B4" s="231" t="s">
        <v>73</v>
      </c>
      <c r="C4" s="232" t="s">
        <v>74</v>
      </c>
      <c r="D4" s="270"/>
      <c r="E4" s="269"/>
      <c r="F4" s="233" t="s">
        <v>75</v>
      </c>
      <c r="G4" s="233" t="s">
        <v>207</v>
      </c>
      <c r="H4" s="233" t="s">
        <v>76</v>
      </c>
      <c r="I4" s="233" t="s">
        <v>77</v>
      </c>
      <c r="J4" s="233" t="s">
        <v>78</v>
      </c>
      <c r="K4" s="234" t="s">
        <v>79</v>
      </c>
      <c r="L4" s="270"/>
      <c r="M4" s="235" t="s">
        <v>75</v>
      </c>
      <c r="N4" s="235" t="s">
        <v>80</v>
      </c>
      <c r="O4" s="235" t="s">
        <v>81</v>
      </c>
    </row>
    <row r="5" spans="1:15" ht="26.25" customHeight="1">
      <c r="A5" s="233"/>
      <c r="B5" s="233"/>
      <c r="C5" s="233"/>
      <c r="D5" s="236" t="s">
        <v>75</v>
      </c>
      <c r="E5" s="225">
        <v>399843</v>
      </c>
      <c r="F5" s="225">
        <f>F6+F98+F120+F133+F136+F146+F201+F232+F237+F250+F273+F283+F288+F291</f>
        <v>396341</v>
      </c>
      <c r="G5" s="225">
        <f t="shared" ref="G5:K5" si="0">G6+G98+G120+G133+G136+G146+G201+G232+G237+G250+G273+G283+G288+G291</f>
        <v>42329</v>
      </c>
      <c r="H5" s="225">
        <f t="shared" si="0"/>
        <v>934</v>
      </c>
      <c r="I5" s="225">
        <f t="shared" si="0"/>
        <v>7171</v>
      </c>
      <c r="J5" s="225">
        <f t="shared" si="0"/>
        <v>47164</v>
      </c>
      <c r="K5" s="225">
        <f t="shared" si="0"/>
        <v>298743</v>
      </c>
      <c r="L5" s="225">
        <v>1022</v>
      </c>
      <c r="M5" s="225">
        <v>2480</v>
      </c>
      <c r="N5" s="225">
        <v>0</v>
      </c>
      <c r="O5" s="225">
        <v>2480</v>
      </c>
    </row>
    <row r="6" spans="1:15" ht="20.100000000000001" customHeight="1">
      <c r="A6" s="233" t="s">
        <v>90</v>
      </c>
      <c r="B6" s="233"/>
      <c r="C6" s="233"/>
      <c r="D6" s="237" t="s">
        <v>91</v>
      </c>
      <c r="E6" s="247">
        <v>55849.110044000008</v>
      </c>
      <c r="F6" s="247">
        <f>F7+F14+F19+F28+F33+F40+F47+F50+F55+F61+F66+F69+F73+F78+F83+F87+F91+F95</f>
        <v>53369</v>
      </c>
      <c r="G6" s="247">
        <f>G7+G14+G19+G28+G33+G40+G47+G50+G55+G61+G66+G69+G73+G78+G83+G87+G91+G95</f>
        <v>26757</v>
      </c>
      <c r="H6" s="247">
        <f t="shared" ref="H6:I6" si="1">H7+H14+H19+H28+H33+H40+H47+H50+H55+H61+H66+H69+H73+H78+H83+H87+H91+H95</f>
        <v>344</v>
      </c>
      <c r="I6" s="247">
        <f t="shared" si="1"/>
        <v>161</v>
      </c>
      <c r="J6" s="247">
        <f>J7+J14+J19+J28+J33+J40+J47+J50+J55+J61+J66+J69+J73+J78+J83+J87+J91+J95</f>
        <v>20854</v>
      </c>
      <c r="K6" s="247">
        <v>5252</v>
      </c>
      <c r="L6" s="224">
        <v>0</v>
      </c>
      <c r="M6" s="201">
        <v>2480</v>
      </c>
      <c r="N6" s="224"/>
      <c r="O6" s="201">
        <v>2480</v>
      </c>
    </row>
    <row r="7" spans="1:15" ht="20.100000000000001" customHeight="1">
      <c r="A7" s="233" t="s">
        <v>90</v>
      </c>
      <c r="B7" s="233" t="s">
        <v>92</v>
      </c>
      <c r="C7" s="233"/>
      <c r="D7" s="237" t="s">
        <v>336</v>
      </c>
      <c r="E7" s="225">
        <v>578</v>
      </c>
      <c r="F7" s="225">
        <v>578</v>
      </c>
      <c r="G7" s="225">
        <v>277</v>
      </c>
      <c r="H7" s="225">
        <v>33</v>
      </c>
      <c r="I7" s="225">
        <v>0</v>
      </c>
      <c r="J7" s="225">
        <v>268</v>
      </c>
      <c r="K7" s="202">
        <v>0</v>
      </c>
      <c r="L7" s="224">
        <v>0</v>
      </c>
      <c r="M7" s="224">
        <v>0</v>
      </c>
      <c r="N7" s="224"/>
      <c r="O7" s="224">
        <v>0</v>
      </c>
    </row>
    <row r="8" spans="1:15" ht="20.100000000000001" customHeight="1">
      <c r="A8" s="233" t="s">
        <v>90</v>
      </c>
      <c r="B8" s="233" t="s">
        <v>92</v>
      </c>
      <c r="C8" s="233" t="s">
        <v>92</v>
      </c>
      <c r="D8" s="237" t="s">
        <v>337</v>
      </c>
      <c r="E8" s="225">
        <v>310</v>
      </c>
      <c r="F8" s="225">
        <v>310</v>
      </c>
      <c r="G8" s="225">
        <v>277</v>
      </c>
      <c r="H8" s="225">
        <v>33</v>
      </c>
      <c r="I8" s="225">
        <v>0</v>
      </c>
      <c r="J8" s="225">
        <v>0</v>
      </c>
      <c r="K8" s="202">
        <v>0</v>
      </c>
      <c r="L8" s="224">
        <v>0</v>
      </c>
      <c r="M8" s="224">
        <v>0</v>
      </c>
      <c r="N8" s="224"/>
      <c r="O8" s="224">
        <v>0</v>
      </c>
    </row>
    <row r="9" spans="1:15" ht="20.100000000000001" customHeight="1">
      <c r="A9" s="233" t="s">
        <v>90</v>
      </c>
      <c r="B9" s="233" t="s">
        <v>92</v>
      </c>
      <c r="C9" s="233" t="s">
        <v>93</v>
      </c>
      <c r="D9" s="237" t="s">
        <v>338</v>
      </c>
      <c r="E9" s="225">
        <v>161</v>
      </c>
      <c r="F9" s="225">
        <v>161</v>
      </c>
      <c r="G9" s="225">
        <v>0</v>
      </c>
      <c r="H9" s="225">
        <v>0</v>
      </c>
      <c r="I9" s="225">
        <v>0</v>
      </c>
      <c r="J9" s="225">
        <v>161</v>
      </c>
      <c r="K9" s="202">
        <v>0</v>
      </c>
      <c r="L9" s="224">
        <v>0</v>
      </c>
      <c r="M9" s="224">
        <v>0</v>
      </c>
      <c r="N9" s="224"/>
      <c r="O9" s="224">
        <v>0</v>
      </c>
    </row>
    <row r="10" spans="1:15" ht="20.100000000000001" customHeight="1">
      <c r="A10" s="233" t="s">
        <v>90</v>
      </c>
      <c r="B10" s="233" t="s">
        <v>92</v>
      </c>
      <c r="C10" s="233" t="s">
        <v>98</v>
      </c>
      <c r="D10" s="237" t="s">
        <v>339</v>
      </c>
      <c r="E10" s="225">
        <v>2</v>
      </c>
      <c r="F10" s="225">
        <v>2</v>
      </c>
      <c r="G10" s="225">
        <v>0</v>
      </c>
      <c r="H10" s="225">
        <v>0</v>
      </c>
      <c r="I10" s="225">
        <v>0</v>
      </c>
      <c r="J10" s="225">
        <v>2</v>
      </c>
      <c r="K10" s="202">
        <v>0</v>
      </c>
      <c r="L10" s="224">
        <v>0</v>
      </c>
      <c r="M10" s="224">
        <v>0</v>
      </c>
      <c r="N10" s="224"/>
      <c r="O10" s="224">
        <v>0</v>
      </c>
    </row>
    <row r="11" spans="1:15" ht="14.25">
      <c r="A11" s="233" t="s">
        <v>90</v>
      </c>
      <c r="B11" s="233" t="s">
        <v>92</v>
      </c>
      <c r="C11" s="233" t="s">
        <v>118</v>
      </c>
      <c r="D11" s="237" t="s">
        <v>340</v>
      </c>
      <c r="E11" s="225">
        <v>37</v>
      </c>
      <c r="F11" s="225">
        <v>37</v>
      </c>
      <c r="G11" s="225">
        <v>0</v>
      </c>
      <c r="H11" s="225">
        <v>0</v>
      </c>
      <c r="I11" s="225">
        <v>0</v>
      </c>
      <c r="J11" s="225">
        <v>37</v>
      </c>
      <c r="K11" s="202">
        <v>0</v>
      </c>
      <c r="L11" s="224">
        <v>0</v>
      </c>
      <c r="M11" s="224">
        <v>0</v>
      </c>
      <c r="N11" s="224"/>
      <c r="O11" s="224">
        <v>0</v>
      </c>
    </row>
    <row r="12" spans="1:15" ht="20.100000000000001" customHeight="1">
      <c r="A12" s="233" t="s">
        <v>90</v>
      </c>
      <c r="B12" s="233" t="s">
        <v>92</v>
      </c>
      <c r="C12" s="233" t="s">
        <v>97</v>
      </c>
      <c r="D12" s="237" t="s">
        <v>341</v>
      </c>
      <c r="E12" s="225">
        <v>23</v>
      </c>
      <c r="F12" s="225">
        <v>23</v>
      </c>
      <c r="G12" s="225">
        <v>0</v>
      </c>
      <c r="H12" s="225">
        <v>0</v>
      </c>
      <c r="I12" s="225">
        <v>0</v>
      </c>
      <c r="J12" s="225">
        <v>23</v>
      </c>
      <c r="K12" s="202">
        <v>0</v>
      </c>
      <c r="L12" s="224">
        <v>0</v>
      </c>
      <c r="M12" s="224">
        <v>0</v>
      </c>
      <c r="N12" s="224"/>
      <c r="O12" s="224">
        <v>0</v>
      </c>
    </row>
    <row r="13" spans="1:15" ht="20.100000000000001" customHeight="1">
      <c r="A13" s="233" t="s">
        <v>90</v>
      </c>
      <c r="B13" s="233" t="s">
        <v>92</v>
      </c>
      <c r="C13" s="233" t="s">
        <v>99</v>
      </c>
      <c r="D13" s="237" t="s">
        <v>342</v>
      </c>
      <c r="E13" s="225">
        <v>46</v>
      </c>
      <c r="F13" s="225">
        <v>46</v>
      </c>
      <c r="G13" s="225">
        <v>0</v>
      </c>
      <c r="H13" s="225">
        <v>0</v>
      </c>
      <c r="I13" s="225">
        <v>0</v>
      </c>
      <c r="J13" s="225">
        <v>46</v>
      </c>
      <c r="K13" s="202">
        <v>0</v>
      </c>
      <c r="L13" s="224">
        <v>0</v>
      </c>
      <c r="M13" s="224">
        <v>0</v>
      </c>
      <c r="N13" s="224"/>
      <c r="O13" s="224">
        <v>0</v>
      </c>
    </row>
    <row r="14" spans="1:15" ht="14.25">
      <c r="A14" s="233" t="s">
        <v>90</v>
      </c>
      <c r="B14" s="233" t="s">
        <v>93</v>
      </c>
      <c r="C14" s="233"/>
      <c r="D14" s="237" t="s">
        <v>343</v>
      </c>
      <c r="E14" s="225">
        <v>404</v>
      </c>
      <c r="F14" s="225">
        <v>404</v>
      </c>
      <c r="G14" s="225">
        <v>137</v>
      </c>
      <c r="H14" s="225">
        <v>15</v>
      </c>
      <c r="I14" s="225">
        <v>0</v>
      </c>
      <c r="J14" s="225">
        <v>253</v>
      </c>
      <c r="K14" s="202">
        <v>0</v>
      </c>
      <c r="L14" s="224">
        <v>0</v>
      </c>
      <c r="M14" s="224">
        <v>0</v>
      </c>
      <c r="N14" s="224"/>
      <c r="O14" s="224">
        <v>0</v>
      </c>
    </row>
    <row r="15" spans="1:15" ht="14.25">
      <c r="A15" s="233" t="s">
        <v>90</v>
      </c>
      <c r="B15" s="233" t="s">
        <v>93</v>
      </c>
      <c r="C15" s="233" t="s">
        <v>92</v>
      </c>
      <c r="D15" s="237" t="s">
        <v>344</v>
      </c>
      <c r="E15" s="225">
        <v>152</v>
      </c>
      <c r="F15" s="225">
        <v>152</v>
      </c>
      <c r="G15" s="225">
        <v>137</v>
      </c>
      <c r="H15" s="225">
        <v>15</v>
      </c>
      <c r="I15" s="225">
        <v>0</v>
      </c>
      <c r="J15" s="225">
        <v>0</v>
      </c>
      <c r="K15" s="202">
        <v>0</v>
      </c>
      <c r="L15" s="224">
        <v>0</v>
      </c>
      <c r="M15" s="224">
        <v>0</v>
      </c>
      <c r="N15" s="224"/>
      <c r="O15" s="224">
        <v>0</v>
      </c>
    </row>
    <row r="16" spans="1:15" ht="14.25">
      <c r="A16" s="233" t="s">
        <v>90</v>
      </c>
      <c r="B16" s="233" t="s">
        <v>93</v>
      </c>
      <c r="C16" s="233" t="s">
        <v>93</v>
      </c>
      <c r="D16" s="237" t="s">
        <v>345</v>
      </c>
      <c r="E16" s="225">
        <v>241</v>
      </c>
      <c r="F16" s="225">
        <v>241</v>
      </c>
      <c r="G16" s="225">
        <v>0</v>
      </c>
      <c r="H16" s="225">
        <v>0</v>
      </c>
      <c r="I16" s="225">
        <v>0</v>
      </c>
      <c r="J16" s="225">
        <v>241</v>
      </c>
      <c r="K16" s="202">
        <v>0</v>
      </c>
      <c r="L16" s="224">
        <v>0</v>
      </c>
      <c r="M16" s="224">
        <v>0</v>
      </c>
      <c r="N16" s="224"/>
      <c r="O16" s="224">
        <v>0</v>
      </c>
    </row>
    <row r="17" spans="1:15" ht="20.100000000000001" customHeight="1">
      <c r="A17" s="233" t="s">
        <v>90</v>
      </c>
      <c r="B17" s="233" t="s">
        <v>93</v>
      </c>
      <c r="C17" s="233" t="s">
        <v>96</v>
      </c>
      <c r="D17" s="237" t="s">
        <v>346</v>
      </c>
      <c r="E17" s="225">
        <v>7</v>
      </c>
      <c r="F17" s="225">
        <v>7</v>
      </c>
      <c r="G17" s="225">
        <v>0</v>
      </c>
      <c r="H17" s="225">
        <v>0</v>
      </c>
      <c r="I17" s="225">
        <v>0</v>
      </c>
      <c r="J17" s="225">
        <v>7</v>
      </c>
      <c r="K17" s="202">
        <v>0</v>
      </c>
      <c r="L17" s="224">
        <v>0</v>
      </c>
      <c r="M17" s="224">
        <v>0</v>
      </c>
      <c r="N17" s="224"/>
      <c r="O17" s="224">
        <v>0</v>
      </c>
    </row>
    <row r="18" spans="1:15" ht="20.100000000000001" customHeight="1">
      <c r="A18" s="233" t="s">
        <v>90</v>
      </c>
      <c r="B18" s="233" t="s">
        <v>93</v>
      </c>
      <c r="C18" s="233" t="s">
        <v>98</v>
      </c>
      <c r="D18" s="237" t="s">
        <v>347</v>
      </c>
      <c r="E18" s="225">
        <v>5</v>
      </c>
      <c r="F18" s="225">
        <v>5</v>
      </c>
      <c r="G18" s="225">
        <v>0</v>
      </c>
      <c r="H18" s="225">
        <v>0</v>
      </c>
      <c r="I18" s="225">
        <v>0</v>
      </c>
      <c r="J18" s="225">
        <v>5</v>
      </c>
      <c r="K18" s="202">
        <v>0</v>
      </c>
      <c r="L18" s="224">
        <v>0</v>
      </c>
      <c r="M18" s="224">
        <v>0</v>
      </c>
      <c r="N18" s="224"/>
      <c r="O18" s="224">
        <v>0</v>
      </c>
    </row>
    <row r="19" spans="1:15" ht="28.5">
      <c r="A19" s="233" t="s">
        <v>90</v>
      </c>
      <c r="B19" s="233" t="s">
        <v>94</v>
      </c>
      <c r="C19" s="233"/>
      <c r="D19" s="237" t="s">
        <v>348</v>
      </c>
      <c r="E19" s="246">
        <v>11054.676568000001</v>
      </c>
      <c r="F19" s="246">
        <v>11054.676568000001</v>
      </c>
      <c r="G19" s="246">
        <v>4249.7069359999996</v>
      </c>
      <c r="H19" s="246">
        <v>106.61113200000001</v>
      </c>
      <c r="I19" s="246">
        <v>126.34</v>
      </c>
      <c r="J19" s="246">
        <v>6570.8185000000003</v>
      </c>
      <c r="K19" s="246">
        <v>1.2</v>
      </c>
      <c r="L19" s="224">
        <v>0</v>
      </c>
      <c r="M19" s="224">
        <v>0</v>
      </c>
      <c r="N19" s="224"/>
      <c r="O19" s="224">
        <v>0</v>
      </c>
    </row>
    <row r="20" spans="1:15" ht="14.25">
      <c r="A20" s="233" t="s">
        <v>90</v>
      </c>
      <c r="B20" s="233" t="s">
        <v>94</v>
      </c>
      <c r="C20" s="233" t="s">
        <v>92</v>
      </c>
      <c r="D20" s="237" t="s">
        <v>349</v>
      </c>
      <c r="E20" s="246">
        <v>4948.4386299999996</v>
      </c>
      <c r="F20" s="246">
        <v>4948.4386299999996</v>
      </c>
      <c r="G20" s="246">
        <v>4249.7069359999996</v>
      </c>
      <c r="H20" s="246">
        <v>101.93069399999999</v>
      </c>
      <c r="I20" s="246">
        <v>121.301</v>
      </c>
      <c r="J20" s="246">
        <v>475.5</v>
      </c>
      <c r="K20" s="246">
        <v>0</v>
      </c>
      <c r="L20" s="224">
        <v>0</v>
      </c>
      <c r="M20" s="224">
        <v>0</v>
      </c>
      <c r="N20" s="224"/>
      <c r="O20" s="224">
        <v>0</v>
      </c>
    </row>
    <row r="21" spans="1:15" ht="20.100000000000001" customHeight="1">
      <c r="A21" s="233" t="s">
        <v>90</v>
      </c>
      <c r="B21" s="233" t="s">
        <v>94</v>
      </c>
      <c r="C21" s="233" t="s">
        <v>93</v>
      </c>
      <c r="D21" s="237" t="s">
        <v>350</v>
      </c>
      <c r="E21" s="225">
        <v>4003</v>
      </c>
      <c r="F21" s="225">
        <v>4003</v>
      </c>
      <c r="G21" s="225">
        <v>0</v>
      </c>
      <c r="H21" s="225">
        <v>5</v>
      </c>
      <c r="I21" s="225">
        <v>0</v>
      </c>
      <c r="J21" s="225">
        <v>3998</v>
      </c>
      <c r="K21" s="202">
        <v>0</v>
      </c>
      <c r="L21" s="224">
        <v>0</v>
      </c>
      <c r="M21" s="224">
        <v>0</v>
      </c>
      <c r="N21" s="224"/>
      <c r="O21" s="224">
        <v>0</v>
      </c>
    </row>
    <row r="22" spans="1:15" ht="20.100000000000001" customHeight="1">
      <c r="A22" s="233" t="s">
        <v>90</v>
      </c>
      <c r="B22" s="233" t="s">
        <v>94</v>
      </c>
      <c r="C22" s="233" t="s">
        <v>94</v>
      </c>
      <c r="D22" s="237" t="s">
        <v>351</v>
      </c>
      <c r="E22" s="225">
        <v>1568</v>
      </c>
      <c r="F22" s="225">
        <v>1568</v>
      </c>
      <c r="G22" s="225">
        <v>0</v>
      </c>
      <c r="H22" s="225">
        <v>0</v>
      </c>
      <c r="I22" s="225">
        <v>0</v>
      </c>
      <c r="J22" s="225">
        <v>1568</v>
      </c>
      <c r="K22" s="202">
        <v>0</v>
      </c>
      <c r="L22" s="224">
        <v>0</v>
      </c>
      <c r="M22" s="224">
        <v>0</v>
      </c>
      <c r="N22" s="224"/>
      <c r="O22" s="224">
        <v>0</v>
      </c>
    </row>
    <row r="23" spans="1:15" ht="20.100000000000001" customHeight="1">
      <c r="A23" s="233" t="s">
        <v>90</v>
      </c>
      <c r="B23" s="233" t="s">
        <v>94</v>
      </c>
      <c r="C23" s="233" t="s">
        <v>95</v>
      </c>
      <c r="D23" s="237" t="s">
        <v>352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02">
        <v>0</v>
      </c>
      <c r="L23" s="224">
        <v>0</v>
      </c>
      <c r="M23" s="224">
        <v>0</v>
      </c>
      <c r="N23" s="224"/>
      <c r="O23" s="224">
        <v>0</v>
      </c>
    </row>
    <row r="24" spans="1:15" ht="20.100000000000001" customHeight="1">
      <c r="A24" s="233" t="s">
        <v>90</v>
      </c>
      <c r="B24" s="233" t="s">
        <v>94</v>
      </c>
      <c r="C24" s="233" t="s">
        <v>96</v>
      </c>
      <c r="D24" s="237" t="s">
        <v>353</v>
      </c>
      <c r="E24" s="225">
        <v>242</v>
      </c>
      <c r="F24" s="225">
        <v>242</v>
      </c>
      <c r="G24" s="225">
        <v>0</v>
      </c>
      <c r="H24" s="225">
        <v>0</v>
      </c>
      <c r="I24" s="225">
        <v>0</v>
      </c>
      <c r="J24" s="225">
        <v>242</v>
      </c>
      <c r="K24" s="202">
        <v>0</v>
      </c>
      <c r="L24" s="224">
        <v>0</v>
      </c>
      <c r="M24" s="224">
        <v>0</v>
      </c>
      <c r="N24" s="224"/>
      <c r="O24" s="224">
        <v>0</v>
      </c>
    </row>
    <row r="25" spans="1:15" ht="20.100000000000001" customHeight="1">
      <c r="A25" s="233" t="s">
        <v>90</v>
      </c>
      <c r="B25" s="233" t="s">
        <v>94</v>
      </c>
      <c r="C25" s="233" t="s">
        <v>98</v>
      </c>
      <c r="D25" s="237" t="s">
        <v>354</v>
      </c>
      <c r="E25" s="225">
        <v>45</v>
      </c>
      <c r="F25" s="225">
        <v>45</v>
      </c>
      <c r="G25" s="225">
        <v>0</v>
      </c>
      <c r="H25" s="225">
        <v>0</v>
      </c>
      <c r="I25" s="225">
        <v>0</v>
      </c>
      <c r="J25" s="225">
        <v>45</v>
      </c>
      <c r="K25" s="202">
        <v>0</v>
      </c>
      <c r="L25" s="224">
        <v>0</v>
      </c>
      <c r="M25" s="224">
        <v>0</v>
      </c>
      <c r="N25" s="224"/>
      <c r="O25" s="224">
        <v>0</v>
      </c>
    </row>
    <row r="26" spans="1:15" ht="20.100000000000001" customHeight="1">
      <c r="A26" s="233" t="s">
        <v>90</v>
      </c>
      <c r="B26" s="233" t="s">
        <v>94</v>
      </c>
      <c r="C26" s="233" t="s">
        <v>97</v>
      </c>
      <c r="D26" s="237" t="s">
        <v>355</v>
      </c>
      <c r="E26" s="225">
        <v>199</v>
      </c>
      <c r="F26" s="225">
        <v>199</v>
      </c>
      <c r="G26" s="225">
        <v>0</v>
      </c>
      <c r="H26" s="225">
        <v>0</v>
      </c>
      <c r="I26" s="225">
        <v>5</v>
      </c>
      <c r="J26" s="225">
        <v>193</v>
      </c>
      <c r="K26" s="202">
        <v>1</v>
      </c>
      <c r="L26" s="224">
        <v>0</v>
      </c>
      <c r="M26" s="224">
        <v>0</v>
      </c>
      <c r="N26" s="224"/>
      <c r="O26" s="224">
        <v>0</v>
      </c>
    </row>
    <row r="27" spans="1:15" ht="20.100000000000001" customHeight="1">
      <c r="A27" s="233" t="s">
        <v>90</v>
      </c>
      <c r="B27" s="233" t="s">
        <v>94</v>
      </c>
      <c r="C27" s="233" t="s">
        <v>99</v>
      </c>
      <c r="D27" s="237" t="s">
        <v>356</v>
      </c>
      <c r="E27" s="225">
        <v>50</v>
      </c>
      <c r="F27" s="225">
        <v>50</v>
      </c>
      <c r="G27" s="225">
        <v>0</v>
      </c>
      <c r="H27" s="225">
        <v>0</v>
      </c>
      <c r="I27" s="225">
        <v>0</v>
      </c>
      <c r="J27" s="225">
        <v>50</v>
      </c>
      <c r="K27" s="202">
        <v>0</v>
      </c>
      <c r="L27" s="224">
        <v>0</v>
      </c>
      <c r="M27" s="224">
        <v>0</v>
      </c>
      <c r="N27" s="224"/>
      <c r="O27" s="224">
        <v>0</v>
      </c>
    </row>
    <row r="28" spans="1:15" ht="20.100000000000001" customHeight="1">
      <c r="A28" s="233" t="s">
        <v>90</v>
      </c>
      <c r="B28" s="233" t="s">
        <v>95</v>
      </c>
      <c r="C28" s="233"/>
      <c r="D28" s="237" t="s">
        <v>357</v>
      </c>
      <c r="E28" s="225">
        <v>210</v>
      </c>
      <c r="F28" s="225">
        <v>210</v>
      </c>
      <c r="G28" s="225">
        <v>83</v>
      </c>
      <c r="H28" s="225">
        <v>7</v>
      </c>
      <c r="I28" s="225">
        <v>0</v>
      </c>
      <c r="J28" s="225">
        <v>120</v>
      </c>
      <c r="K28" s="202">
        <v>0</v>
      </c>
      <c r="L28" s="224">
        <v>0</v>
      </c>
      <c r="M28" s="224">
        <v>0</v>
      </c>
      <c r="N28" s="224"/>
      <c r="O28" s="224">
        <v>0</v>
      </c>
    </row>
    <row r="29" spans="1:15" ht="20.100000000000001" customHeight="1">
      <c r="A29" s="233" t="s">
        <v>90</v>
      </c>
      <c r="B29" s="233" t="s">
        <v>95</v>
      </c>
      <c r="C29" s="233" t="s">
        <v>92</v>
      </c>
      <c r="D29" s="237" t="s">
        <v>358</v>
      </c>
      <c r="E29" s="225">
        <v>90</v>
      </c>
      <c r="F29" s="225">
        <v>90</v>
      </c>
      <c r="G29" s="225">
        <v>83</v>
      </c>
      <c r="H29" s="225">
        <v>7</v>
      </c>
      <c r="I29" s="225">
        <v>0</v>
      </c>
      <c r="J29" s="225">
        <v>0</v>
      </c>
      <c r="K29" s="202">
        <v>0</v>
      </c>
      <c r="L29" s="224">
        <v>0</v>
      </c>
      <c r="M29" s="224">
        <v>0</v>
      </c>
      <c r="N29" s="224"/>
      <c r="O29" s="224">
        <v>0</v>
      </c>
    </row>
    <row r="30" spans="1:15" ht="20.100000000000001" customHeight="1">
      <c r="A30" s="233" t="s">
        <v>90</v>
      </c>
      <c r="B30" s="233" t="s">
        <v>95</v>
      </c>
      <c r="C30" s="233" t="s">
        <v>93</v>
      </c>
      <c r="D30" s="237" t="s">
        <v>359</v>
      </c>
      <c r="E30" s="225">
        <v>4</v>
      </c>
      <c r="F30" s="225">
        <v>4</v>
      </c>
      <c r="G30" s="225">
        <v>0</v>
      </c>
      <c r="H30" s="225">
        <v>0</v>
      </c>
      <c r="I30" s="225">
        <v>0</v>
      </c>
      <c r="J30" s="225">
        <v>4</v>
      </c>
      <c r="K30" s="202">
        <v>0</v>
      </c>
      <c r="L30" s="224">
        <v>0</v>
      </c>
      <c r="M30" s="224">
        <v>0</v>
      </c>
      <c r="N30" s="224"/>
      <c r="O30" s="224">
        <v>0</v>
      </c>
    </row>
    <row r="31" spans="1:15" ht="20.100000000000001" customHeight="1">
      <c r="A31" s="233" t="s">
        <v>90</v>
      </c>
      <c r="B31" s="233" t="s">
        <v>95</v>
      </c>
      <c r="C31" s="233" t="s">
        <v>97</v>
      </c>
      <c r="D31" s="237" t="s">
        <v>360</v>
      </c>
      <c r="E31" s="225">
        <v>6</v>
      </c>
      <c r="F31" s="225">
        <v>6</v>
      </c>
      <c r="G31" s="225">
        <v>0</v>
      </c>
      <c r="H31" s="225">
        <v>0</v>
      </c>
      <c r="I31" s="225">
        <v>0</v>
      </c>
      <c r="J31" s="225">
        <v>6</v>
      </c>
      <c r="K31" s="202">
        <v>0</v>
      </c>
      <c r="L31" s="224">
        <v>0</v>
      </c>
      <c r="M31" s="224">
        <v>0</v>
      </c>
      <c r="N31" s="224"/>
      <c r="O31" s="224">
        <v>0</v>
      </c>
    </row>
    <row r="32" spans="1:15" ht="20.100000000000001" customHeight="1">
      <c r="A32" s="233" t="s">
        <v>90</v>
      </c>
      <c r="B32" s="233" t="s">
        <v>95</v>
      </c>
      <c r="C32" s="233" t="s">
        <v>99</v>
      </c>
      <c r="D32" s="237" t="s">
        <v>361</v>
      </c>
      <c r="E32" s="225">
        <v>110</v>
      </c>
      <c r="F32" s="225">
        <v>110</v>
      </c>
      <c r="G32" s="225">
        <v>0</v>
      </c>
      <c r="H32" s="225">
        <v>0</v>
      </c>
      <c r="I32" s="225">
        <v>0</v>
      </c>
      <c r="J32" s="225">
        <v>110</v>
      </c>
      <c r="K32" s="202">
        <v>0</v>
      </c>
      <c r="L32" s="224">
        <v>0</v>
      </c>
      <c r="M32" s="224">
        <v>0</v>
      </c>
      <c r="N32" s="224"/>
      <c r="O32" s="224">
        <v>0</v>
      </c>
    </row>
    <row r="33" spans="1:15" ht="20.100000000000001" customHeight="1">
      <c r="A33" s="233" t="s">
        <v>90</v>
      </c>
      <c r="B33" s="233" t="s">
        <v>96</v>
      </c>
      <c r="C33" s="233"/>
      <c r="D33" s="237" t="s">
        <v>362</v>
      </c>
      <c r="E33" s="225">
        <v>183</v>
      </c>
      <c r="F33" s="225">
        <v>183</v>
      </c>
      <c r="G33" s="225">
        <v>83</v>
      </c>
      <c r="H33" s="225">
        <v>7</v>
      </c>
      <c r="I33" s="225">
        <v>0</v>
      </c>
      <c r="J33" s="225">
        <v>93</v>
      </c>
      <c r="K33" s="202">
        <v>0</v>
      </c>
      <c r="L33" s="224">
        <v>0</v>
      </c>
      <c r="M33" s="224">
        <v>0</v>
      </c>
      <c r="N33" s="224"/>
      <c r="O33" s="224">
        <v>0</v>
      </c>
    </row>
    <row r="34" spans="1:15" ht="20.100000000000001" customHeight="1">
      <c r="A34" s="233" t="s">
        <v>90</v>
      </c>
      <c r="B34" s="233" t="s">
        <v>96</v>
      </c>
      <c r="C34" s="233" t="s">
        <v>92</v>
      </c>
      <c r="D34" s="237" t="s">
        <v>363</v>
      </c>
      <c r="E34" s="225">
        <v>89</v>
      </c>
      <c r="F34" s="225">
        <v>89</v>
      </c>
      <c r="G34" s="225">
        <v>83</v>
      </c>
      <c r="H34" s="225">
        <v>7</v>
      </c>
      <c r="I34" s="225">
        <v>0</v>
      </c>
      <c r="J34" s="225">
        <v>0</v>
      </c>
      <c r="K34" s="202">
        <v>0</v>
      </c>
      <c r="L34" s="224">
        <v>0</v>
      </c>
      <c r="M34" s="224">
        <v>0</v>
      </c>
      <c r="N34" s="224"/>
      <c r="O34" s="224">
        <v>0</v>
      </c>
    </row>
    <row r="35" spans="1:15" ht="20.100000000000001" customHeight="1">
      <c r="A35" s="233" t="s">
        <v>90</v>
      </c>
      <c r="B35" s="233" t="s">
        <v>96</v>
      </c>
      <c r="C35" s="233" t="s">
        <v>93</v>
      </c>
      <c r="D35" s="237" t="s">
        <v>364</v>
      </c>
      <c r="E35" s="225">
        <v>17</v>
      </c>
      <c r="F35" s="225">
        <v>17</v>
      </c>
      <c r="G35" s="225">
        <v>0</v>
      </c>
      <c r="H35" s="225">
        <v>0</v>
      </c>
      <c r="I35" s="225">
        <v>0</v>
      </c>
      <c r="J35" s="225">
        <v>17</v>
      </c>
      <c r="K35" s="202">
        <v>0</v>
      </c>
      <c r="L35" s="224">
        <v>0</v>
      </c>
      <c r="M35" s="224">
        <v>0</v>
      </c>
      <c r="N35" s="224"/>
      <c r="O35" s="224">
        <v>0</v>
      </c>
    </row>
    <row r="36" spans="1:15" ht="20.100000000000001" customHeight="1">
      <c r="A36" s="233" t="s">
        <v>90</v>
      </c>
      <c r="B36" s="233" t="s">
        <v>96</v>
      </c>
      <c r="C36" s="233" t="s">
        <v>96</v>
      </c>
      <c r="D36" s="237" t="s">
        <v>365</v>
      </c>
      <c r="E36" s="225">
        <v>41</v>
      </c>
      <c r="F36" s="225">
        <v>41</v>
      </c>
      <c r="G36" s="225">
        <v>0</v>
      </c>
      <c r="H36" s="225">
        <v>0</v>
      </c>
      <c r="I36" s="225">
        <v>0</v>
      </c>
      <c r="J36" s="225">
        <v>41</v>
      </c>
      <c r="K36" s="202">
        <v>0</v>
      </c>
      <c r="L36" s="224">
        <v>0</v>
      </c>
      <c r="M36" s="224">
        <v>0</v>
      </c>
      <c r="N36" s="224"/>
      <c r="O36" s="224">
        <v>0</v>
      </c>
    </row>
    <row r="37" spans="1:15" ht="20.100000000000001" customHeight="1">
      <c r="A37" s="233" t="s">
        <v>90</v>
      </c>
      <c r="B37" s="233" t="s">
        <v>96</v>
      </c>
      <c r="C37" s="233" t="s">
        <v>118</v>
      </c>
      <c r="D37" s="237" t="s">
        <v>366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02">
        <v>0</v>
      </c>
      <c r="L37" s="224">
        <v>0</v>
      </c>
      <c r="M37" s="224">
        <v>0</v>
      </c>
      <c r="N37" s="224"/>
      <c r="O37" s="224">
        <v>0</v>
      </c>
    </row>
    <row r="38" spans="1:15" ht="20.100000000000001" customHeight="1">
      <c r="A38" s="233" t="s">
        <v>90</v>
      </c>
      <c r="B38" s="233" t="s">
        <v>96</v>
      </c>
      <c r="C38" s="233" t="s">
        <v>97</v>
      </c>
      <c r="D38" s="237" t="s">
        <v>367</v>
      </c>
      <c r="E38" s="225">
        <v>16</v>
      </c>
      <c r="F38" s="225">
        <v>16</v>
      </c>
      <c r="G38" s="225">
        <v>0</v>
      </c>
      <c r="H38" s="225">
        <v>0</v>
      </c>
      <c r="I38" s="225">
        <v>0</v>
      </c>
      <c r="J38" s="225">
        <v>16</v>
      </c>
      <c r="K38" s="202">
        <v>0</v>
      </c>
      <c r="L38" s="224">
        <v>0</v>
      </c>
      <c r="M38" s="224">
        <v>0</v>
      </c>
      <c r="N38" s="224"/>
      <c r="O38" s="224">
        <v>0</v>
      </c>
    </row>
    <row r="39" spans="1:15" ht="20.100000000000001" customHeight="1">
      <c r="A39" s="233" t="s">
        <v>90</v>
      </c>
      <c r="B39" s="233" t="s">
        <v>96</v>
      </c>
      <c r="C39" s="233" t="s">
        <v>99</v>
      </c>
      <c r="D39" s="237" t="s">
        <v>368</v>
      </c>
      <c r="E39" s="225">
        <v>20</v>
      </c>
      <c r="F39" s="225">
        <v>20</v>
      </c>
      <c r="G39" s="225">
        <v>0</v>
      </c>
      <c r="H39" s="225">
        <v>0</v>
      </c>
      <c r="I39" s="225">
        <v>0</v>
      </c>
      <c r="J39" s="225">
        <v>20</v>
      </c>
      <c r="K39" s="202">
        <v>0</v>
      </c>
      <c r="L39" s="224">
        <v>0</v>
      </c>
      <c r="M39" s="224">
        <v>0</v>
      </c>
      <c r="N39" s="224"/>
      <c r="O39" s="224">
        <v>0</v>
      </c>
    </row>
    <row r="40" spans="1:15" ht="20.100000000000001" customHeight="1">
      <c r="A40" s="233" t="s">
        <v>90</v>
      </c>
      <c r="B40" s="233" t="s">
        <v>98</v>
      </c>
      <c r="C40" s="233"/>
      <c r="D40" s="237" t="s">
        <v>369</v>
      </c>
      <c r="E40" s="225">
        <v>783</v>
      </c>
      <c r="F40" s="225">
        <v>783</v>
      </c>
      <c r="G40" s="225">
        <v>343</v>
      </c>
      <c r="H40" s="225">
        <v>34</v>
      </c>
      <c r="I40" s="225">
        <v>0</v>
      </c>
      <c r="J40" s="225">
        <v>326</v>
      </c>
      <c r="K40" s="202">
        <v>80</v>
      </c>
      <c r="L40" s="224">
        <v>0</v>
      </c>
      <c r="M40" s="224">
        <v>0</v>
      </c>
      <c r="N40" s="224"/>
      <c r="O40" s="224">
        <v>0</v>
      </c>
    </row>
    <row r="41" spans="1:15" ht="20.100000000000001" customHeight="1">
      <c r="A41" s="233" t="s">
        <v>90</v>
      </c>
      <c r="B41" s="233" t="s">
        <v>98</v>
      </c>
      <c r="C41" s="233" t="s">
        <v>92</v>
      </c>
      <c r="D41" s="237" t="s">
        <v>370</v>
      </c>
      <c r="E41" s="225">
        <v>377</v>
      </c>
      <c r="F41" s="225">
        <v>377</v>
      </c>
      <c r="G41" s="225">
        <v>343</v>
      </c>
      <c r="H41" s="225">
        <v>34</v>
      </c>
      <c r="I41" s="225">
        <v>0</v>
      </c>
      <c r="J41" s="225">
        <v>0</v>
      </c>
      <c r="K41" s="202">
        <v>0</v>
      </c>
      <c r="L41" s="224">
        <v>0</v>
      </c>
      <c r="M41" s="224">
        <v>0</v>
      </c>
      <c r="N41" s="224"/>
      <c r="O41" s="224">
        <v>0</v>
      </c>
    </row>
    <row r="42" spans="1:15" ht="20.100000000000001" customHeight="1">
      <c r="A42" s="233" t="s">
        <v>90</v>
      </c>
      <c r="B42" s="233" t="s">
        <v>98</v>
      </c>
      <c r="C42" s="233" t="s">
        <v>93</v>
      </c>
      <c r="D42" s="237" t="s">
        <v>371</v>
      </c>
      <c r="E42" s="225">
        <v>281</v>
      </c>
      <c r="F42" s="225">
        <v>281</v>
      </c>
      <c r="G42" s="225">
        <v>0</v>
      </c>
      <c r="H42" s="225">
        <v>0</v>
      </c>
      <c r="I42" s="225">
        <v>0</v>
      </c>
      <c r="J42" s="225">
        <v>201</v>
      </c>
      <c r="K42" s="202">
        <v>80</v>
      </c>
      <c r="L42" s="224">
        <v>0</v>
      </c>
      <c r="M42" s="224">
        <v>0</v>
      </c>
      <c r="N42" s="224"/>
      <c r="O42" s="224">
        <v>0</v>
      </c>
    </row>
    <row r="43" spans="1:15" ht="20.100000000000001" customHeight="1">
      <c r="A43" s="233" t="s">
        <v>90</v>
      </c>
      <c r="B43" s="233" t="s">
        <v>98</v>
      </c>
      <c r="C43" s="233" t="s">
        <v>95</v>
      </c>
      <c r="D43" s="237" t="s">
        <v>372</v>
      </c>
      <c r="E43" s="225">
        <v>11</v>
      </c>
      <c r="F43" s="225">
        <v>11</v>
      </c>
      <c r="G43" s="225">
        <v>0</v>
      </c>
      <c r="H43" s="225">
        <v>0</v>
      </c>
      <c r="I43" s="225">
        <v>0</v>
      </c>
      <c r="J43" s="225">
        <v>11</v>
      </c>
      <c r="K43" s="202">
        <v>0</v>
      </c>
      <c r="L43" s="224">
        <v>0</v>
      </c>
      <c r="M43" s="224">
        <v>0</v>
      </c>
      <c r="N43" s="224"/>
      <c r="O43" s="224">
        <v>0</v>
      </c>
    </row>
    <row r="44" spans="1:15" ht="20.100000000000001" customHeight="1">
      <c r="A44" s="233" t="s">
        <v>90</v>
      </c>
      <c r="B44" s="233" t="s">
        <v>98</v>
      </c>
      <c r="C44" s="233" t="s">
        <v>96</v>
      </c>
      <c r="D44" s="237" t="s">
        <v>373</v>
      </c>
      <c r="E44" s="225">
        <v>106</v>
      </c>
      <c r="F44" s="225">
        <v>106</v>
      </c>
      <c r="G44" s="225">
        <v>0</v>
      </c>
      <c r="H44" s="225">
        <v>0</v>
      </c>
      <c r="I44" s="225">
        <v>0</v>
      </c>
      <c r="J44" s="225">
        <v>106</v>
      </c>
      <c r="K44" s="202">
        <v>0</v>
      </c>
      <c r="L44" s="224">
        <v>0</v>
      </c>
      <c r="M44" s="224">
        <v>0</v>
      </c>
      <c r="N44" s="224"/>
      <c r="O44" s="224">
        <v>0</v>
      </c>
    </row>
    <row r="45" spans="1:15" ht="20.100000000000001" customHeight="1">
      <c r="A45" s="233" t="s">
        <v>90</v>
      </c>
      <c r="B45" s="233" t="s">
        <v>98</v>
      </c>
      <c r="C45" s="233" t="s">
        <v>118</v>
      </c>
      <c r="D45" s="237" t="s">
        <v>374</v>
      </c>
      <c r="E45" s="225">
        <v>3</v>
      </c>
      <c r="F45" s="225">
        <v>3</v>
      </c>
      <c r="G45" s="225">
        <v>0</v>
      </c>
      <c r="H45" s="225">
        <v>0</v>
      </c>
      <c r="I45" s="225">
        <v>0</v>
      </c>
      <c r="J45" s="225">
        <v>3</v>
      </c>
      <c r="K45" s="202">
        <v>0</v>
      </c>
      <c r="L45" s="224">
        <v>0</v>
      </c>
      <c r="M45" s="224">
        <v>0</v>
      </c>
      <c r="N45" s="224"/>
      <c r="O45" s="224">
        <v>0</v>
      </c>
    </row>
    <row r="46" spans="1:15" ht="20.100000000000001" customHeight="1">
      <c r="A46" s="233" t="s">
        <v>90</v>
      </c>
      <c r="B46" s="233" t="s">
        <v>98</v>
      </c>
      <c r="C46" s="233" t="s">
        <v>99</v>
      </c>
      <c r="D46" s="237" t="s">
        <v>375</v>
      </c>
      <c r="E46" s="225">
        <v>6</v>
      </c>
      <c r="F46" s="225">
        <v>6</v>
      </c>
      <c r="G46" s="225">
        <v>0</v>
      </c>
      <c r="H46" s="225">
        <v>0</v>
      </c>
      <c r="I46" s="225">
        <v>0</v>
      </c>
      <c r="J46" s="225">
        <v>6</v>
      </c>
      <c r="K46" s="202">
        <v>0</v>
      </c>
      <c r="L46" s="224">
        <v>0</v>
      </c>
      <c r="M46" s="224">
        <v>0</v>
      </c>
      <c r="N46" s="224"/>
      <c r="O46" s="224">
        <v>0</v>
      </c>
    </row>
    <row r="47" spans="1:15" ht="20.100000000000001" customHeight="1">
      <c r="A47" s="233" t="s">
        <v>90</v>
      </c>
      <c r="B47" s="233" t="s">
        <v>97</v>
      </c>
      <c r="C47" s="233"/>
      <c r="D47" s="237" t="s">
        <v>376</v>
      </c>
      <c r="E47" s="225">
        <v>194</v>
      </c>
      <c r="F47" s="225">
        <v>194</v>
      </c>
      <c r="G47" s="225">
        <v>89</v>
      </c>
      <c r="H47" s="225">
        <v>7</v>
      </c>
      <c r="I47" s="225">
        <v>0</v>
      </c>
      <c r="J47" s="225">
        <v>98</v>
      </c>
      <c r="K47" s="202">
        <v>0</v>
      </c>
      <c r="L47" s="224">
        <v>0</v>
      </c>
      <c r="M47" s="224">
        <v>0</v>
      </c>
      <c r="N47" s="224"/>
      <c r="O47" s="224">
        <v>0</v>
      </c>
    </row>
    <row r="48" spans="1:15" ht="20.100000000000001" customHeight="1">
      <c r="A48" s="233" t="s">
        <v>90</v>
      </c>
      <c r="B48" s="233" t="s">
        <v>97</v>
      </c>
      <c r="C48" s="233" t="s">
        <v>92</v>
      </c>
      <c r="D48" s="237" t="s">
        <v>377</v>
      </c>
      <c r="E48" s="225">
        <v>96</v>
      </c>
      <c r="F48" s="225">
        <v>96</v>
      </c>
      <c r="G48" s="225">
        <v>89</v>
      </c>
      <c r="H48" s="225">
        <v>7</v>
      </c>
      <c r="I48" s="225">
        <v>0</v>
      </c>
      <c r="J48" s="225">
        <v>0</v>
      </c>
      <c r="K48" s="202">
        <v>0</v>
      </c>
      <c r="L48" s="224">
        <v>0</v>
      </c>
      <c r="M48" s="224">
        <v>0</v>
      </c>
      <c r="N48" s="224"/>
      <c r="O48" s="224">
        <v>0</v>
      </c>
    </row>
    <row r="49" spans="1:15" ht="20.100000000000001" customHeight="1">
      <c r="A49" s="233" t="s">
        <v>90</v>
      </c>
      <c r="B49" s="233" t="s">
        <v>97</v>
      </c>
      <c r="C49" s="233" t="s">
        <v>95</v>
      </c>
      <c r="D49" s="237" t="s">
        <v>378</v>
      </c>
      <c r="E49" s="225">
        <v>98</v>
      </c>
      <c r="F49" s="225">
        <v>98</v>
      </c>
      <c r="G49" s="225">
        <v>0</v>
      </c>
      <c r="H49" s="225">
        <v>0</v>
      </c>
      <c r="I49" s="225">
        <v>0</v>
      </c>
      <c r="J49" s="225">
        <v>98</v>
      </c>
      <c r="K49" s="202">
        <v>0</v>
      </c>
      <c r="L49" s="224">
        <v>0</v>
      </c>
      <c r="M49" s="224">
        <v>0</v>
      </c>
      <c r="N49" s="224"/>
      <c r="O49" s="224">
        <v>0</v>
      </c>
    </row>
    <row r="50" spans="1:15" ht="20.100000000000001" customHeight="1">
      <c r="A50" s="233" t="s">
        <v>90</v>
      </c>
      <c r="B50" s="233" t="s">
        <v>100</v>
      </c>
      <c r="C50" s="233"/>
      <c r="D50" s="237" t="s">
        <v>379</v>
      </c>
      <c r="E50" s="225">
        <v>1245</v>
      </c>
      <c r="F50" s="225">
        <v>1245</v>
      </c>
      <c r="G50" s="225">
        <v>151</v>
      </c>
      <c r="H50" s="225">
        <v>12</v>
      </c>
      <c r="I50" s="225">
        <v>14</v>
      </c>
      <c r="J50" s="225">
        <v>1068</v>
      </c>
      <c r="K50" s="202">
        <v>0</v>
      </c>
      <c r="L50" s="224">
        <v>0</v>
      </c>
      <c r="M50" s="224">
        <v>0</v>
      </c>
      <c r="N50" s="224"/>
      <c r="O50" s="224">
        <v>0</v>
      </c>
    </row>
    <row r="51" spans="1:15" ht="20.100000000000001" customHeight="1">
      <c r="A51" s="233" t="s">
        <v>90</v>
      </c>
      <c r="B51" s="233" t="s">
        <v>100</v>
      </c>
      <c r="C51" s="233" t="s">
        <v>92</v>
      </c>
      <c r="D51" s="237" t="s">
        <v>380</v>
      </c>
      <c r="E51" s="225">
        <v>163</v>
      </c>
      <c r="F51" s="225">
        <v>163</v>
      </c>
      <c r="G51" s="225">
        <v>151</v>
      </c>
      <c r="H51" s="225">
        <v>12</v>
      </c>
      <c r="I51" s="225">
        <v>0</v>
      </c>
      <c r="J51" s="225">
        <v>0</v>
      </c>
      <c r="K51" s="202">
        <v>0</v>
      </c>
      <c r="L51" s="224">
        <v>0</v>
      </c>
      <c r="M51" s="224">
        <v>0</v>
      </c>
      <c r="N51" s="224"/>
      <c r="O51" s="224">
        <v>0</v>
      </c>
    </row>
    <row r="52" spans="1:15" ht="20.100000000000001" customHeight="1">
      <c r="A52" s="233" t="s">
        <v>90</v>
      </c>
      <c r="B52" s="233" t="s">
        <v>100</v>
      </c>
      <c r="C52" s="233" t="s">
        <v>97</v>
      </c>
      <c r="D52" s="237" t="s">
        <v>381</v>
      </c>
      <c r="E52" s="225">
        <v>1000</v>
      </c>
      <c r="F52" s="225">
        <v>1000</v>
      </c>
      <c r="G52" s="225">
        <v>0</v>
      </c>
      <c r="H52" s="225">
        <v>0</v>
      </c>
      <c r="I52" s="225">
        <v>0</v>
      </c>
      <c r="J52" s="225">
        <v>1000</v>
      </c>
      <c r="K52" s="202">
        <v>0</v>
      </c>
      <c r="L52" s="224">
        <v>0</v>
      </c>
      <c r="M52" s="224">
        <v>0</v>
      </c>
      <c r="N52" s="224"/>
      <c r="O52" s="224">
        <v>0</v>
      </c>
    </row>
    <row r="53" spans="1:15" ht="20.100000000000001" customHeight="1">
      <c r="A53" s="233" t="s">
        <v>90</v>
      </c>
      <c r="B53" s="233" t="s">
        <v>100</v>
      </c>
      <c r="C53" s="233" t="s">
        <v>119</v>
      </c>
      <c r="D53" s="237" t="s">
        <v>382</v>
      </c>
      <c r="E53" s="225">
        <v>40</v>
      </c>
      <c r="F53" s="225">
        <v>40</v>
      </c>
      <c r="G53" s="225">
        <v>0</v>
      </c>
      <c r="H53" s="225">
        <v>0</v>
      </c>
      <c r="I53" s="225">
        <v>0</v>
      </c>
      <c r="J53" s="225">
        <v>40</v>
      </c>
      <c r="K53" s="202">
        <v>0</v>
      </c>
      <c r="L53" s="224">
        <v>0</v>
      </c>
      <c r="M53" s="224">
        <v>0</v>
      </c>
      <c r="N53" s="224"/>
      <c r="O53" s="224">
        <v>0</v>
      </c>
    </row>
    <row r="54" spans="1:15" ht="20.100000000000001" customHeight="1">
      <c r="A54" s="233" t="s">
        <v>90</v>
      </c>
      <c r="B54" s="233" t="s">
        <v>100</v>
      </c>
      <c r="C54" s="233" t="s">
        <v>99</v>
      </c>
      <c r="D54" s="237" t="s">
        <v>383</v>
      </c>
      <c r="E54" s="225">
        <v>42</v>
      </c>
      <c r="F54" s="225">
        <v>42</v>
      </c>
      <c r="G54" s="225">
        <v>0</v>
      </c>
      <c r="H54" s="225">
        <v>0</v>
      </c>
      <c r="I54" s="225">
        <v>14</v>
      </c>
      <c r="J54" s="225">
        <v>28</v>
      </c>
      <c r="K54" s="202">
        <v>0</v>
      </c>
      <c r="L54" s="224">
        <v>0</v>
      </c>
      <c r="M54" s="224">
        <v>0</v>
      </c>
      <c r="N54" s="224"/>
      <c r="O54" s="224">
        <v>0</v>
      </c>
    </row>
    <row r="55" spans="1:15" ht="20.100000000000001" customHeight="1">
      <c r="A55" s="233" t="s">
        <v>90</v>
      </c>
      <c r="B55" s="233" t="s">
        <v>88</v>
      </c>
      <c r="C55" s="233"/>
      <c r="D55" s="237" t="s">
        <v>384</v>
      </c>
      <c r="E55" s="225">
        <v>333</v>
      </c>
      <c r="F55" s="225">
        <v>333</v>
      </c>
      <c r="G55" s="225">
        <v>166</v>
      </c>
      <c r="H55" s="225">
        <v>13</v>
      </c>
      <c r="I55" s="225">
        <v>1</v>
      </c>
      <c r="J55" s="225">
        <v>150</v>
      </c>
      <c r="K55" s="202">
        <v>3</v>
      </c>
      <c r="L55" s="224">
        <v>0</v>
      </c>
      <c r="M55" s="224">
        <v>0</v>
      </c>
      <c r="N55" s="224"/>
      <c r="O55" s="224">
        <v>0</v>
      </c>
    </row>
    <row r="56" spans="1:15" ht="20.100000000000001" customHeight="1">
      <c r="A56" s="233" t="s">
        <v>90</v>
      </c>
      <c r="B56" s="233" t="s">
        <v>88</v>
      </c>
      <c r="C56" s="233" t="s">
        <v>92</v>
      </c>
      <c r="D56" s="237" t="s">
        <v>385</v>
      </c>
      <c r="E56" s="225">
        <v>179</v>
      </c>
      <c r="F56" s="225">
        <v>179</v>
      </c>
      <c r="G56" s="225">
        <v>166</v>
      </c>
      <c r="H56" s="225">
        <v>13</v>
      </c>
      <c r="I56" s="225">
        <v>0</v>
      </c>
      <c r="J56" s="225">
        <v>0</v>
      </c>
      <c r="K56" s="202">
        <v>0</v>
      </c>
      <c r="L56" s="224">
        <v>0</v>
      </c>
      <c r="M56" s="224">
        <v>0</v>
      </c>
      <c r="N56" s="224"/>
      <c r="O56" s="224">
        <v>0</v>
      </c>
    </row>
    <row r="57" spans="1:15" ht="20.100000000000001" customHeight="1">
      <c r="A57" s="233" t="s">
        <v>90</v>
      </c>
      <c r="B57" s="233" t="s">
        <v>88</v>
      </c>
      <c r="C57" s="233" t="s">
        <v>93</v>
      </c>
      <c r="D57" s="237" t="s">
        <v>386</v>
      </c>
      <c r="E57" s="225">
        <v>25</v>
      </c>
      <c r="F57" s="225">
        <v>25</v>
      </c>
      <c r="G57" s="225">
        <v>0</v>
      </c>
      <c r="H57" s="225">
        <v>0</v>
      </c>
      <c r="I57" s="225">
        <v>1</v>
      </c>
      <c r="J57" s="225">
        <v>22</v>
      </c>
      <c r="K57" s="202">
        <v>2</v>
      </c>
      <c r="L57" s="224">
        <v>0</v>
      </c>
      <c r="M57" s="224">
        <v>0</v>
      </c>
      <c r="N57" s="224"/>
      <c r="O57" s="224">
        <v>0</v>
      </c>
    </row>
    <row r="58" spans="1:15" ht="20.100000000000001" customHeight="1">
      <c r="A58" s="233" t="s">
        <v>90</v>
      </c>
      <c r="B58" s="233" t="s">
        <v>88</v>
      </c>
      <c r="C58" s="233" t="s">
        <v>95</v>
      </c>
      <c r="D58" s="237" t="s">
        <v>387</v>
      </c>
      <c r="E58" s="225">
        <v>92</v>
      </c>
      <c r="F58" s="225">
        <v>92</v>
      </c>
      <c r="G58" s="225">
        <v>0</v>
      </c>
      <c r="H58" s="225">
        <v>0</v>
      </c>
      <c r="I58" s="225">
        <v>0</v>
      </c>
      <c r="J58" s="225">
        <v>91</v>
      </c>
      <c r="K58" s="202">
        <v>1</v>
      </c>
      <c r="L58" s="224">
        <v>0</v>
      </c>
      <c r="M58" s="224">
        <v>0</v>
      </c>
      <c r="N58" s="224"/>
      <c r="O58" s="224">
        <v>0</v>
      </c>
    </row>
    <row r="59" spans="1:15" ht="20.100000000000001" customHeight="1">
      <c r="A59" s="233" t="s">
        <v>90</v>
      </c>
      <c r="B59" s="233" t="s">
        <v>88</v>
      </c>
      <c r="C59" s="233" t="s">
        <v>96</v>
      </c>
      <c r="D59" s="237" t="s">
        <v>388</v>
      </c>
      <c r="E59" s="225">
        <v>19</v>
      </c>
      <c r="F59" s="225">
        <v>19</v>
      </c>
      <c r="G59" s="225">
        <v>0</v>
      </c>
      <c r="H59" s="225">
        <v>0</v>
      </c>
      <c r="I59" s="225">
        <v>0</v>
      </c>
      <c r="J59" s="225">
        <v>19</v>
      </c>
      <c r="K59" s="202">
        <v>0</v>
      </c>
      <c r="L59" s="224">
        <v>0</v>
      </c>
      <c r="M59" s="224">
        <v>0</v>
      </c>
      <c r="N59" s="224"/>
      <c r="O59" s="224">
        <v>0</v>
      </c>
    </row>
    <row r="60" spans="1:15" ht="20.100000000000001" customHeight="1">
      <c r="A60" s="233" t="s">
        <v>90</v>
      </c>
      <c r="B60" s="233" t="s">
        <v>88</v>
      </c>
      <c r="C60" s="233" t="s">
        <v>99</v>
      </c>
      <c r="D60" s="237" t="s">
        <v>389</v>
      </c>
      <c r="E60" s="225">
        <v>18</v>
      </c>
      <c r="F60" s="225">
        <v>18</v>
      </c>
      <c r="G60" s="225">
        <v>0</v>
      </c>
      <c r="H60" s="225">
        <v>0</v>
      </c>
      <c r="I60" s="225">
        <v>0</v>
      </c>
      <c r="J60" s="225">
        <v>18</v>
      </c>
      <c r="K60" s="202">
        <v>0</v>
      </c>
      <c r="L60" s="224">
        <v>0</v>
      </c>
      <c r="M60" s="224">
        <v>0</v>
      </c>
      <c r="N60" s="224"/>
      <c r="O60" s="224">
        <v>0</v>
      </c>
    </row>
    <row r="61" spans="1:15" ht="20.100000000000001" customHeight="1">
      <c r="A61" s="233" t="s">
        <v>90</v>
      </c>
      <c r="B61" s="233" t="s">
        <v>101</v>
      </c>
      <c r="C61" s="233"/>
      <c r="D61" s="237" t="s">
        <v>390</v>
      </c>
      <c r="E61" s="225">
        <v>1061</v>
      </c>
      <c r="F61" s="225">
        <v>1061</v>
      </c>
      <c r="G61" s="225">
        <v>233</v>
      </c>
      <c r="H61" s="225">
        <v>20</v>
      </c>
      <c r="I61" s="225">
        <v>0</v>
      </c>
      <c r="J61" s="225">
        <v>807</v>
      </c>
      <c r="K61" s="202">
        <v>1</v>
      </c>
      <c r="L61" s="224">
        <v>0</v>
      </c>
      <c r="M61" s="224">
        <v>0</v>
      </c>
      <c r="N61" s="224"/>
      <c r="O61" s="224">
        <v>0</v>
      </c>
    </row>
    <row r="62" spans="1:15" ht="20.100000000000001" customHeight="1">
      <c r="A62" s="233" t="s">
        <v>90</v>
      </c>
      <c r="B62" s="233" t="s">
        <v>101</v>
      </c>
      <c r="C62" s="233" t="s">
        <v>92</v>
      </c>
      <c r="D62" s="237" t="s">
        <v>391</v>
      </c>
      <c r="E62" s="225">
        <v>249</v>
      </c>
      <c r="F62" s="225">
        <v>249</v>
      </c>
      <c r="G62" s="225">
        <v>229</v>
      </c>
      <c r="H62" s="225">
        <v>20</v>
      </c>
      <c r="I62" s="225">
        <v>0</v>
      </c>
      <c r="J62" s="225">
        <v>0</v>
      </c>
      <c r="K62" s="202">
        <v>0</v>
      </c>
      <c r="L62" s="224">
        <v>0</v>
      </c>
      <c r="M62" s="224">
        <v>0</v>
      </c>
      <c r="N62" s="224"/>
      <c r="O62" s="224">
        <v>0</v>
      </c>
    </row>
    <row r="63" spans="1:15" ht="20.100000000000001" customHeight="1">
      <c r="A63" s="233" t="s">
        <v>90</v>
      </c>
      <c r="B63" s="233" t="s">
        <v>101</v>
      </c>
      <c r="C63" s="233" t="s">
        <v>93</v>
      </c>
      <c r="D63" s="237" t="s">
        <v>392</v>
      </c>
      <c r="E63" s="225">
        <v>11</v>
      </c>
      <c r="F63" s="225">
        <v>11</v>
      </c>
      <c r="G63" s="225">
        <v>4</v>
      </c>
      <c r="H63" s="225">
        <v>0</v>
      </c>
      <c r="I63" s="225">
        <v>0</v>
      </c>
      <c r="J63" s="225">
        <v>7</v>
      </c>
      <c r="K63" s="202">
        <v>1</v>
      </c>
      <c r="L63" s="224">
        <v>0</v>
      </c>
      <c r="M63" s="224">
        <v>0</v>
      </c>
      <c r="N63" s="224"/>
      <c r="O63" s="224">
        <v>0</v>
      </c>
    </row>
    <row r="64" spans="1:15" ht="20.100000000000001" customHeight="1">
      <c r="A64" s="233" t="s">
        <v>90</v>
      </c>
      <c r="B64" s="233" t="s">
        <v>101</v>
      </c>
      <c r="C64" s="233" t="s">
        <v>95</v>
      </c>
      <c r="D64" s="237" t="s">
        <v>393</v>
      </c>
      <c r="E64" s="225">
        <v>5</v>
      </c>
      <c r="F64" s="225">
        <v>5</v>
      </c>
      <c r="G64" s="225">
        <v>0</v>
      </c>
      <c r="H64" s="225">
        <v>0</v>
      </c>
      <c r="I64" s="225">
        <v>0</v>
      </c>
      <c r="J64" s="225">
        <v>4</v>
      </c>
      <c r="K64" s="202">
        <v>1</v>
      </c>
      <c r="L64" s="224">
        <v>0</v>
      </c>
      <c r="M64" s="224">
        <v>0</v>
      </c>
      <c r="N64" s="224"/>
      <c r="O64" s="224">
        <v>0</v>
      </c>
    </row>
    <row r="65" spans="1:15" ht="20.100000000000001" customHeight="1">
      <c r="A65" s="233" t="s">
        <v>90</v>
      </c>
      <c r="B65" s="233" t="s">
        <v>101</v>
      </c>
      <c r="C65" s="233" t="s">
        <v>97</v>
      </c>
      <c r="D65" s="237" t="s">
        <v>394</v>
      </c>
      <c r="E65" s="225">
        <v>796</v>
      </c>
      <c r="F65" s="225">
        <v>796</v>
      </c>
      <c r="G65" s="225">
        <v>0</v>
      </c>
      <c r="H65" s="225">
        <v>0</v>
      </c>
      <c r="I65" s="225">
        <v>0</v>
      </c>
      <c r="J65" s="225">
        <v>796</v>
      </c>
      <c r="K65" s="202">
        <v>0</v>
      </c>
      <c r="L65" s="224">
        <v>0</v>
      </c>
      <c r="M65" s="224">
        <v>0</v>
      </c>
      <c r="N65" s="224"/>
      <c r="O65" s="224">
        <v>0</v>
      </c>
    </row>
    <row r="66" spans="1:15" ht="20.100000000000001" customHeight="1">
      <c r="A66" s="233" t="s">
        <v>90</v>
      </c>
      <c r="B66" s="233" t="s">
        <v>106</v>
      </c>
      <c r="C66" s="233"/>
      <c r="D66" s="237" t="s">
        <v>395</v>
      </c>
      <c r="E66" s="225">
        <v>200</v>
      </c>
      <c r="F66" s="225">
        <v>200</v>
      </c>
      <c r="G66" s="225">
        <v>41</v>
      </c>
      <c r="H66" s="225">
        <v>5</v>
      </c>
      <c r="I66" s="225">
        <v>0</v>
      </c>
      <c r="J66" s="225">
        <v>114</v>
      </c>
      <c r="K66" s="202">
        <v>40</v>
      </c>
      <c r="L66" s="224">
        <v>0</v>
      </c>
      <c r="M66" s="224">
        <v>0</v>
      </c>
      <c r="N66" s="224"/>
      <c r="O66" s="224">
        <v>0</v>
      </c>
    </row>
    <row r="67" spans="1:15" ht="20.100000000000001" customHeight="1">
      <c r="A67" s="233" t="s">
        <v>90</v>
      </c>
      <c r="B67" s="233" t="s">
        <v>106</v>
      </c>
      <c r="C67" s="233" t="s">
        <v>92</v>
      </c>
      <c r="D67" s="237" t="s">
        <v>396</v>
      </c>
      <c r="E67" s="225">
        <v>46</v>
      </c>
      <c r="F67" s="225">
        <v>46</v>
      </c>
      <c r="G67" s="225">
        <v>41</v>
      </c>
      <c r="H67" s="225">
        <v>5</v>
      </c>
      <c r="I67" s="225">
        <v>0</v>
      </c>
      <c r="J67" s="225">
        <v>0</v>
      </c>
      <c r="K67" s="202">
        <v>0</v>
      </c>
      <c r="L67" s="224">
        <v>0</v>
      </c>
      <c r="M67" s="224">
        <v>0</v>
      </c>
      <c r="N67" s="224"/>
      <c r="O67" s="224">
        <v>0</v>
      </c>
    </row>
    <row r="68" spans="1:15" ht="20.100000000000001" customHeight="1">
      <c r="A68" s="233" t="s">
        <v>90</v>
      </c>
      <c r="B68" s="233" t="s">
        <v>106</v>
      </c>
      <c r="C68" s="233" t="s">
        <v>95</v>
      </c>
      <c r="D68" s="237" t="s">
        <v>397</v>
      </c>
      <c r="E68" s="225">
        <v>154</v>
      </c>
      <c r="F68" s="225">
        <v>154</v>
      </c>
      <c r="G68" s="225">
        <v>0</v>
      </c>
      <c r="H68" s="225">
        <v>0</v>
      </c>
      <c r="I68" s="225">
        <v>0</v>
      </c>
      <c r="J68" s="225">
        <v>114</v>
      </c>
      <c r="K68" s="202">
        <v>40</v>
      </c>
      <c r="L68" s="224">
        <v>0</v>
      </c>
      <c r="M68" s="224">
        <v>0</v>
      </c>
      <c r="N68" s="224"/>
      <c r="O68" s="224">
        <v>0</v>
      </c>
    </row>
    <row r="69" spans="1:15" ht="20.100000000000001" customHeight="1">
      <c r="A69" s="233" t="s">
        <v>90</v>
      </c>
      <c r="B69" s="233" t="s">
        <v>107</v>
      </c>
      <c r="C69" s="233"/>
      <c r="D69" s="237" t="s">
        <v>398</v>
      </c>
      <c r="E69" s="225">
        <v>87</v>
      </c>
      <c r="F69" s="225">
        <v>87</v>
      </c>
      <c r="G69" s="225">
        <v>35</v>
      </c>
      <c r="H69" s="225">
        <v>5</v>
      </c>
      <c r="I69" s="225">
        <v>0</v>
      </c>
      <c r="J69" s="225">
        <v>47</v>
      </c>
      <c r="K69" s="202">
        <v>0</v>
      </c>
      <c r="L69" s="224">
        <v>0</v>
      </c>
      <c r="M69" s="224">
        <v>0</v>
      </c>
      <c r="N69" s="224"/>
      <c r="O69" s="224">
        <v>0</v>
      </c>
    </row>
    <row r="70" spans="1:15" ht="20.100000000000001" customHeight="1">
      <c r="A70" s="233" t="s">
        <v>90</v>
      </c>
      <c r="B70" s="233" t="s">
        <v>107</v>
      </c>
      <c r="C70" s="233" t="s">
        <v>92</v>
      </c>
      <c r="D70" s="237" t="s">
        <v>399</v>
      </c>
      <c r="E70" s="225">
        <v>41</v>
      </c>
      <c r="F70" s="225">
        <v>41</v>
      </c>
      <c r="G70" s="225">
        <v>35</v>
      </c>
      <c r="H70" s="225">
        <v>5</v>
      </c>
      <c r="I70" s="225">
        <v>0</v>
      </c>
      <c r="J70" s="225">
        <v>0</v>
      </c>
      <c r="K70" s="202">
        <v>0</v>
      </c>
      <c r="L70" s="224">
        <v>0</v>
      </c>
      <c r="M70" s="224">
        <v>0</v>
      </c>
      <c r="N70" s="224"/>
      <c r="O70" s="224">
        <v>0</v>
      </c>
    </row>
    <row r="71" spans="1:15" ht="20.100000000000001" customHeight="1">
      <c r="A71" s="233" t="s">
        <v>90</v>
      </c>
      <c r="B71" s="233" t="s">
        <v>107</v>
      </c>
      <c r="C71" s="233" t="s">
        <v>93</v>
      </c>
      <c r="D71" s="237" t="s">
        <v>400</v>
      </c>
      <c r="E71" s="225">
        <v>12</v>
      </c>
      <c r="F71" s="225">
        <v>12</v>
      </c>
      <c r="G71" s="225">
        <v>0</v>
      </c>
      <c r="H71" s="225">
        <v>0</v>
      </c>
      <c r="I71" s="225">
        <v>0</v>
      </c>
      <c r="J71" s="225">
        <v>12</v>
      </c>
      <c r="K71" s="202">
        <v>0</v>
      </c>
      <c r="L71" s="224">
        <v>0</v>
      </c>
      <c r="M71" s="224">
        <v>0</v>
      </c>
      <c r="N71" s="224"/>
      <c r="O71" s="224">
        <v>0</v>
      </c>
    </row>
    <row r="72" spans="1:15" ht="20.100000000000001" customHeight="1">
      <c r="A72" s="233" t="s">
        <v>90</v>
      </c>
      <c r="B72" s="233" t="s">
        <v>107</v>
      </c>
      <c r="C72" s="233" t="s">
        <v>95</v>
      </c>
      <c r="D72" s="237" t="s">
        <v>401</v>
      </c>
      <c r="E72" s="225">
        <v>35</v>
      </c>
      <c r="F72" s="225">
        <v>35</v>
      </c>
      <c r="G72" s="225">
        <v>0</v>
      </c>
      <c r="H72" s="225">
        <v>0</v>
      </c>
      <c r="I72" s="225">
        <v>0</v>
      </c>
      <c r="J72" s="225">
        <v>35</v>
      </c>
      <c r="K72" s="202">
        <v>0</v>
      </c>
      <c r="L72" s="224">
        <v>0</v>
      </c>
      <c r="M72" s="224">
        <v>0</v>
      </c>
      <c r="N72" s="224"/>
      <c r="O72" s="224">
        <v>0</v>
      </c>
    </row>
    <row r="73" spans="1:15" ht="20.100000000000001" customHeight="1">
      <c r="A73" s="233" t="s">
        <v>90</v>
      </c>
      <c r="B73" s="233" t="s">
        <v>108</v>
      </c>
      <c r="C73" s="233"/>
      <c r="D73" s="237" t="s">
        <v>402</v>
      </c>
      <c r="E73" s="225">
        <v>185</v>
      </c>
      <c r="F73" s="225">
        <v>185</v>
      </c>
      <c r="G73" s="225">
        <v>43</v>
      </c>
      <c r="H73" s="225">
        <v>8</v>
      </c>
      <c r="I73" s="225">
        <v>0</v>
      </c>
      <c r="J73" s="225">
        <v>133</v>
      </c>
      <c r="K73" s="202">
        <v>0</v>
      </c>
      <c r="L73" s="224">
        <v>0</v>
      </c>
      <c r="M73" s="224">
        <v>0</v>
      </c>
      <c r="N73" s="224"/>
      <c r="O73" s="224">
        <v>0</v>
      </c>
    </row>
    <row r="74" spans="1:15" ht="20.100000000000001" customHeight="1">
      <c r="A74" s="233" t="s">
        <v>90</v>
      </c>
      <c r="B74" s="233" t="s">
        <v>108</v>
      </c>
      <c r="C74" s="233" t="s">
        <v>92</v>
      </c>
      <c r="D74" s="237" t="s">
        <v>403</v>
      </c>
      <c r="E74" s="225">
        <v>52</v>
      </c>
      <c r="F74" s="225">
        <v>52</v>
      </c>
      <c r="G74" s="225">
        <v>43</v>
      </c>
      <c r="H74" s="225">
        <v>8</v>
      </c>
      <c r="I74" s="225">
        <v>0</v>
      </c>
      <c r="J74" s="225">
        <v>0</v>
      </c>
      <c r="K74" s="202">
        <v>0</v>
      </c>
      <c r="L74" s="224">
        <v>0</v>
      </c>
      <c r="M74" s="224">
        <v>0</v>
      </c>
      <c r="N74" s="224"/>
      <c r="O74" s="224">
        <v>0</v>
      </c>
    </row>
    <row r="75" spans="1:15" ht="20.100000000000001" customHeight="1">
      <c r="A75" s="233" t="s">
        <v>90</v>
      </c>
      <c r="B75" s="233" t="s">
        <v>108</v>
      </c>
      <c r="C75" s="233" t="s">
        <v>93</v>
      </c>
      <c r="D75" s="237" t="s">
        <v>404</v>
      </c>
      <c r="E75" s="225">
        <v>57</v>
      </c>
      <c r="F75" s="225">
        <v>57</v>
      </c>
      <c r="G75" s="225">
        <v>0</v>
      </c>
      <c r="H75" s="225">
        <v>0</v>
      </c>
      <c r="I75" s="225">
        <v>0</v>
      </c>
      <c r="J75" s="225">
        <v>57</v>
      </c>
      <c r="K75" s="202">
        <v>0</v>
      </c>
      <c r="L75" s="224">
        <v>0</v>
      </c>
      <c r="M75" s="224">
        <v>0</v>
      </c>
      <c r="N75" s="224"/>
      <c r="O75" s="224">
        <v>0</v>
      </c>
    </row>
    <row r="76" spans="1:15" ht="20.100000000000001" customHeight="1">
      <c r="A76" s="233" t="s">
        <v>90</v>
      </c>
      <c r="B76" s="233" t="s">
        <v>108</v>
      </c>
      <c r="C76" s="233" t="s">
        <v>96</v>
      </c>
      <c r="D76" s="237" t="s">
        <v>405</v>
      </c>
      <c r="E76" s="225">
        <v>15</v>
      </c>
      <c r="F76" s="225">
        <v>15</v>
      </c>
      <c r="G76" s="225">
        <v>0</v>
      </c>
      <c r="H76" s="225">
        <v>0</v>
      </c>
      <c r="I76" s="225">
        <v>0</v>
      </c>
      <c r="J76" s="225">
        <v>15</v>
      </c>
      <c r="K76" s="202">
        <v>0</v>
      </c>
      <c r="L76" s="224">
        <v>0</v>
      </c>
      <c r="M76" s="224">
        <v>0</v>
      </c>
      <c r="N76" s="224"/>
      <c r="O76" s="224">
        <v>0</v>
      </c>
    </row>
    <row r="77" spans="1:15" ht="20.100000000000001" customHeight="1">
      <c r="A77" s="233" t="s">
        <v>90</v>
      </c>
      <c r="B77" s="233" t="s">
        <v>108</v>
      </c>
      <c r="C77" s="233" t="s">
        <v>99</v>
      </c>
      <c r="D77" s="237" t="s">
        <v>406</v>
      </c>
      <c r="E77" s="225">
        <v>61</v>
      </c>
      <c r="F77" s="225">
        <v>61</v>
      </c>
      <c r="G77" s="225">
        <v>0</v>
      </c>
      <c r="H77" s="225">
        <v>0</v>
      </c>
      <c r="I77" s="225">
        <v>0</v>
      </c>
      <c r="J77" s="225">
        <v>61</v>
      </c>
      <c r="K77" s="202">
        <v>0</v>
      </c>
      <c r="L77" s="224">
        <v>0</v>
      </c>
      <c r="M77" s="224">
        <v>0</v>
      </c>
      <c r="N77" s="224"/>
      <c r="O77" s="224">
        <v>0</v>
      </c>
    </row>
    <row r="78" spans="1:15" ht="20.100000000000001" customHeight="1">
      <c r="A78" s="233" t="s">
        <v>90</v>
      </c>
      <c r="B78" s="233" t="s">
        <v>109</v>
      </c>
      <c r="C78" s="233"/>
      <c r="D78" s="237" t="s">
        <v>407</v>
      </c>
      <c r="E78" s="225">
        <v>1013</v>
      </c>
      <c r="F78" s="225">
        <v>1013</v>
      </c>
      <c r="G78" s="225">
        <v>381</v>
      </c>
      <c r="H78" s="225">
        <v>46</v>
      </c>
      <c r="I78" s="225">
        <v>1</v>
      </c>
      <c r="J78" s="225">
        <v>575</v>
      </c>
      <c r="K78" s="202">
        <v>11</v>
      </c>
      <c r="L78" s="224">
        <v>0</v>
      </c>
      <c r="M78" s="224">
        <v>0</v>
      </c>
      <c r="N78" s="224"/>
      <c r="O78" s="224">
        <v>0</v>
      </c>
    </row>
    <row r="79" spans="1:15" ht="20.100000000000001" customHeight="1">
      <c r="A79" s="233" t="s">
        <v>90</v>
      </c>
      <c r="B79" s="233" t="s">
        <v>109</v>
      </c>
      <c r="C79" s="233" t="s">
        <v>92</v>
      </c>
      <c r="D79" s="237" t="s">
        <v>408</v>
      </c>
      <c r="E79" s="225">
        <v>398</v>
      </c>
      <c r="F79" s="225">
        <v>398</v>
      </c>
      <c r="G79" s="225">
        <v>351</v>
      </c>
      <c r="H79" s="225">
        <v>41</v>
      </c>
      <c r="I79" s="225">
        <v>0</v>
      </c>
      <c r="J79" s="225">
        <v>6</v>
      </c>
      <c r="K79" s="202">
        <v>0</v>
      </c>
      <c r="L79" s="224">
        <v>0</v>
      </c>
      <c r="M79" s="224">
        <v>0</v>
      </c>
      <c r="N79" s="224"/>
      <c r="O79" s="224">
        <v>0</v>
      </c>
    </row>
    <row r="80" spans="1:15" ht="20.100000000000001" customHeight="1">
      <c r="A80" s="233" t="s">
        <v>90</v>
      </c>
      <c r="B80" s="233" t="s">
        <v>109</v>
      </c>
      <c r="C80" s="233" t="s">
        <v>93</v>
      </c>
      <c r="D80" s="237" t="s">
        <v>409</v>
      </c>
      <c r="E80" s="225">
        <v>262</v>
      </c>
      <c r="F80" s="225">
        <v>262</v>
      </c>
      <c r="G80" s="225">
        <v>30</v>
      </c>
      <c r="H80" s="225">
        <v>5</v>
      </c>
      <c r="I80" s="225">
        <v>0</v>
      </c>
      <c r="J80" s="225">
        <v>215</v>
      </c>
      <c r="K80" s="202">
        <v>11</v>
      </c>
      <c r="L80" s="224">
        <v>0</v>
      </c>
      <c r="M80" s="224">
        <v>0</v>
      </c>
      <c r="N80" s="224"/>
      <c r="O80" s="224">
        <v>0</v>
      </c>
    </row>
    <row r="81" spans="1:15" ht="20.100000000000001" customHeight="1">
      <c r="A81" s="233" t="s">
        <v>90</v>
      </c>
      <c r="B81" s="233" t="s">
        <v>109</v>
      </c>
      <c r="C81" s="233" t="s">
        <v>96</v>
      </c>
      <c r="D81" s="237" t="s">
        <v>410</v>
      </c>
      <c r="E81" s="225">
        <v>253</v>
      </c>
      <c r="F81" s="225">
        <v>253</v>
      </c>
      <c r="G81" s="225">
        <v>0</v>
      </c>
      <c r="H81" s="225">
        <v>0</v>
      </c>
      <c r="I81" s="225">
        <v>0</v>
      </c>
      <c r="J81" s="225">
        <v>253</v>
      </c>
      <c r="K81" s="202">
        <v>0</v>
      </c>
      <c r="L81" s="224">
        <v>0</v>
      </c>
      <c r="M81" s="224">
        <v>0</v>
      </c>
      <c r="N81" s="224"/>
      <c r="O81" s="224">
        <v>0</v>
      </c>
    </row>
    <row r="82" spans="1:15" ht="20.100000000000001" customHeight="1">
      <c r="A82" s="233" t="s">
        <v>90</v>
      </c>
      <c r="B82" s="233" t="s">
        <v>109</v>
      </c>
      <c r="C82" s="233" t="s">
        <v>99</v>
      </c>
      <c r="D82" s="237" t="s">
        <v>411</v>
      </c>
      <c r="E82" s="225">
        <v>100</v>
      </c>
      <c r="F82" s="225">
        <v>100</v>
      </c>
      <c r="G82" s="225">
        <v>0</v>
      </c>
      <c r="H82" s="225">
        <v>0</v>
      </c>
      <c r="I82" s="225">
        <v>0</v>
      </c>
      <c r="J82" s="225">
        <v>100</v>
      </c>
      <c r="K82" s="202">
        <v>0</v>
      </c>
      <c r="L82" s="224">
        <v>0</v>
      </c>
      <c r="M82" s="224">
        <v>0</v>
      </c>
      <c r="N82" s="224"/>
      <c r="O82" s="224">
        <v>0</v>
      </c>
    </row>
    <row r="83" spans="1:15" ht="20.100000000000001" customHeight="1">
      <c r="A83" s="233" t="s">
        <v>90</v>
      </c>
      <c r="B83" s="233" t="s">
        <v>110</v>
      </c>
      <c r="C83" s="233"/>
      <c r="D83" s="237" t="s">
        <v>412</v>
      </c>
      <c r="E83" s="225">
        <v>354</v>
      </c>
      <c r="F83" s="225">
        <v>354</v>
      </c>
      <c r="G83" s="225">
        <v>73</v>
      </c>
      <c r="H83" s="225">
        <v>8</v>
      </c>
      <c r="I83" s="225">
        <v>0</v>
      </c>
      <c r="J83" s="225">
        <v>272</v>
      </c>
      <c r="K83" s="202">
        <v>0</v>
      </c>
      <c r="L83" s="224">
        <v>0</v>
      </c>
      <c r="M83" s="224">
        <v>0</v>
      </c>
      <c r="N83" s="224"/>
      <c r="O83" s="224">
        <v>0</v>
      </c>
    </row>
    <row r="84" spans="1:15" ht="20.100000000000001" customHeight="1">
      <c r="A84" s="233" t="s">
        <v>90</v>
      </c>
      <c r="B84" s="233" t="s">
        <v>110</v>
      </c>
      <c r="C84" s="233" t="s">
        <v>92</v>
      </c>
      <c r="D84" s="237" t="s">
        <v>413</v>
      </c>
      <c r="E84" s="225">
        <v>82</v>
      </c>
      <c r="F84" s="225">
        <v>82</v>
      </c>
      <c r="G84" s="225">
        <v>73</v>
      </c>
      <c r="H84" s="225">
        <v>8</v>
      </c>
      <c r="I84" s="225">
        <v>0</v>
      </c>
      <c r="J84" s="225">
        <v>0</v>
      </c>
      <c r="K84" s="202">
        <v>0</v>
      </c>
      <c r="L84" s="224">
        <v>0</v>
      </c>
      <c r="M84" s="224">
        <v>0</v>
      </c>
      <c r="N84" s="224"/>
      <c r="O84" s="224">
        <v>0</v>
      </c>
    </row>
    <row r="85" spans="1:15" ht="20.100000000000001" customHeight="1">
      <c r="A85" s="233" t="s">
        <v>90</v>
      </c>
      <c r="B85" s="233" t="s">
        <v>110</v>
      </c>
      <c r="C85" s="233" t="s">
        <v>93</v>
      </c>
      <c r="D85" s="237" t="s">
        <v>414</v>
      </c>
      <c r="E85" s="225">
        <v>222</v>
      </c>
      <c r="F85" s="225">
        <v>222</v>
      </c>
      <c r="G85" s="225">
        <v>0</v>
      </c>
      <c r="H85" s="225">
        <v>0</v>
      </c>
      <c r="I85" s="225">
        <v>0</v>
      </c>
      <c r="J85" s="225">
        <v>222</v>
      </c>
      <c r="K85" s="202">
        <v>0</v>
      </c>
      <c r="L85" s="224">
        <v>0</v>
      </c>
      <c r="M85" s="224">
        <v>0</v>
      </c>
      <c r="N85" s="224"/>
      <c r="O85" s="224">
        <v>0</v>
      </c>
    </row>
    <row r="86" spans="1:15" ht="20.100000000000001" customHeight="1">
      <c r="A86" s="233" t="s">
        <v>90</v>
      </c>
      <c r="B86" s="233" t="s">
        <v>110</v>
      </c>
      <c r="C86" s="233" t="s">
        <v>99</v>
      </c>
      <c r="D86" s="237" t="s">
        <v>415</v>
      </c>
      <c r="E86" s="225">
        <v>50</v>
      </c>
      <c r="F86" s="225">
        <v>50</v>
      </c>
      <c r="G86" s="225">
        <v>0</v>
      </c>
      <c r="H86" s="225">
        <v>0</v>
      </c>
      <c r="I86" s="225">
        <v>0</v>
      </c>
      <c r="J86" s="225">
        <v>50</v>
      </c>
      <c r="K86" s="202">
        <v>0</v>
      </c>
      <c r="L86" s="224">
        <v>0</v>
      </c>
      <c r="M86" s="224">
        <v>0</v>
      </c>
      <c r="N86" s="224"/>
      <c r="O86" s="224">
        <v>0</v>
      </c>
    </row>
    <row r="87" spans="1:15" ht="20.100000000000001" customHeight="1">
      <c r="A87" s="233" t="s">
        <v>90</v>
      </c>
      <c r="B87" s="233" t="s">
        <v>111</v>
      </c>
      <c r="C87" s="233"/>
      <c r="D87" s="237" t="s">
        <v>416</v>
      </c>
      <c r="E87" s="225">
        <v>847</v>
      </c>
      <c r="F87" s="225">
        <v>847</v>
      </c>
      <c r="G87" s="225">
        <v>83</v>
      </c>
      <c r="H87" s="225">
        <v>9</v>
      </c>
      <c r="I87" s="225">
        <v>0</v>
      </c>
      <c r="J87" s="225">
        <v>755</v>
      </c>
      <c r="K87" s="202">
        <v>0</v>
      </c>
      <c r="L87" s="224">
        <v>0</v>
      </c>
      <c r="M87" s="224">
        <v>0</v>
      </c>
      <c r="N87" s="224"/>
      <c r="O87" s="224">
        <v>0</v>
      </c>
    </row>
    <row r="88" spans="1:15" ht="20.100000000000001" customHeight="1">
      <c r="A88" s="233" t="s">
        <v>90</v>
      </c>
      <c r="B88" s="233" t="s">
        <v>111</v>
      </c>
      <c r="C88" s="233" t="s">
        <v>92</v>
      </c>
      <c r="D88" s="237" t="s">
        <v>417</v>
      </c>
      <c r="E88" s="225">
        <v>92</v>
      </c>
      <c r="F88" s="225">
        <v>92</v>
      </c>
      <c r="G88" s="225">
        <v>83</v>
      </c>
      <c r="H88" s="225">
        <v>9</v>
      </c>
      <c r="I88" s="225">
        <v>0</v>
      </c>
      <c r="J88" s="225">
        <v>0</v>
      </c>
      <c r="K88" s="202">
        <v>0</v>
      </c>
      <c r="L88" s="224">
        <v>0</v>
      </c>
      <c r="M88" s="224">
        <v>0</v>
      </c>
      <c r="N88" s="224"/>
      <c r="O88" s="224">
        <v>0</v>
      </c>
    </row>
    <row r="89" spans="1:15" ht="20.100000000000001" customHeight="1">
      <c r="A89" s="233" t="s">
        <v>90</v>
      </c>
      <c r="B89" s="233" t="s">
        <v>111</v>
      </c>
      <c r="C89" s="233" t="s">
        <v>93</v>
      </c>
      <c r="D89" s="237" t="s">
        <v>418</v>
      </c>
      <c r="E89" s="225">
        <v>445</v>
      </c>
      <c r="F89" s="225">
        <v>445</v>
      </c>
      <c r="G89" s="225">
        <v>0</v>
      </c>
      <c r="H89" s="225">
        <v>0</v>
      </c>
      <c r="I89" s="225">
        <v>0</v>
      </c>
      <c r="J89" s="225">
        <v>445</v>
      </c>
      <c r="K89" s="202">
        <v>0</v>
      </c>
      <c r="L89" s="224">
        <v>0</v>
      </c>
      <c r="M89" s="224">
        <v>0</v>
      </c>
      <c r="N89" s="224"/>
      <c r="O89" s="224">
        <v>0</v>
      </c>
    </row>
    <row r="90" spans="1:15" ht="20.100000000000001" customHeight="1">
      <c r="A90" s="233" t="s">
        <v>90</v>
      </c>
      <c r="B90" s="233" t="s">
        <v>111</v>
      </c>
      <c r="C90" s="233" t="s">
        <v>99</v>
      </c>
      <c r="D90" s="237" t="s">
        <v>419</v>
      </c>
      <c r="E90" s="225">
        <v>310</v>
      </c>
      <c r="F90" s="225">
        <v>310</v>
      </c>
      <c r="G90" s="225">
        <v>0</v>
      </c>
      <c r="H90" s="225">
        <v>0</v>
      </c>
      <c r="I90" s="225">
        <v>0</v>
      </c>
      <c r="J90" s="225">
        <v>310</v>
      </c>
      <c r="K90" s="202">
        <v>0</v>
      </c>
      <c r="L90" s="224">
        <v>0</v>
      </c>
      <c r="M90" s="224">
        <v>0</v>
      </c>
      <c r="N90" s="224"/>
      <c r="O90" s="224">
        <v>0</v>
      </c>
    </row>
    <row r="91" spans="1:15" ht="20.100000000000001" customHeight="1">
      <c r="A91" s="233" t="s">
        <v>90</v>
      </c>
      <c r="B91" s="233" t="s">
        <v>112</v>
      </c>
      <c r="C91" s="233"/>
      <c r="D91" s="237" t="s">
        <v>420</v>
      </c>
      <c r="E91" s="225">
        <v>131</v>
      </c>
      <c r="F91" s="225">
        <v>131</v>
      </c>
      <c r="G91" s="225">
        <v>61</v>
      </c>
      <c r="H91" s="225">
        <v>8</v>
      </c>
      <c r="I91" s="225">
        <v>0</v>
      </c>
      <c r="J91" s="225">
        <v>61</v>
      </c>
      <c r="K91" s="202">
        <v>0</v>
      </c>
      <c r="L91" s="224">
        <v>0</v>
      </c>
      <c r="M91" s="224">
        <v>0</v>
      </c>
      <c r="N91" s="224"/>
      <c r="O91" s="224">
        <v>0</v>
      </c>
    </row>
    <row r="92" spans="1:15" ht="20.100000000000001" customHeight="1">
      <c r="A92" s="233" t="s">
        <v>90</v>
      </c>
      <c r="B92" s="233" t="s">
        <v>112</v>
      </c>
      <c r="C92" s="233" t="s">
        <v>92</v>
      </c>
      <c r="D92" s="237" t="s">
        <v>421</v>
      </c>
      <c r="E92" s="225">
        <v>70</v>
      </c>
      <c r="F92" s="225">
        <v>70</v>
      </c>
      <c r="G92" s="225">
        <v>61</v>
      </c>
      <c r="H92" s="225">
        <v>8</v>
      </c>
      <c r="I92" s="225">
        <v>0</v>
      </c>
      <c r="J92" s="225">
        <v>0</v>
      </c>
      <c r="K92" s="202">
        <v>0</v>
      </c>
      <c r="L92" s="224">
        <v>0</v>
      </c>
      <c r="M92" s="224">
        <v>0</v>
      </c>
      <c r="N92" s="224"/>
      <c r="O92" s="224">
        <v>0</v>
      </c>
    </row>
    <row r="93" spans="1:15" ht="20.100000000000001" customHeight="1">
      <c r="A93" s="233" t="s">
        <v>90</v>
      </c>
      <c r="B93" s="233" t="s">
        <v>112</v>
      </c>
      <c r="C93" s="233" t="s">
        <v>93</v>
      </c>
      <c r="D93" s="237" t="s">
        <v>422</v>
      </c>
      <c r="E93" s="225">
        <v>39</v>
      </c>
      <c r="F93" s="225">
        <v>39</v>
      </c>
      <c r="G93" s="225">
        <v>0</v>
      </c>
      <c r="H93" s="225">
        <v>0</v>
      </c>
      <c r="I93" s="225">
        <v>0</v>
      </c>
      <c r="J93" s="225">
        <v>39</v>
      </c>
      <c r="K93" s="202">
        <v>0</v>
      </c>
      <c r="L93" s="224">
        <v>0</v>
      </c>
      <c r="M93" s="224">
        <v>0</v>
      </c>
      <c r="N93" s="224"/>
      <c r="O93" s="224">
        <v>0</v>
      </c>
    </row>
    <row r="94" spans="1:15" ht="20.100000000000001" customHeight="1">
      <c r="A94" s="233" t="s">
        <v>90</v>
      </c>
      <c r="B94" s="233" t="s">
        <v>112</v>
      </c>
      <c r="C94" s="233" t="s">
        <v>99</v>
      </c>
      <c r="D94" s="237" t="s">
        <v>423</v>
      </c>
      <c r="E94" s="225">
        <v>22</v>
      </c>
      <c r="F94" s="225">
        <v>22</v>
      </c>
      <c r="G94" s="225">
        <v>0</v>
      </c>
      <c r="H94" s="225">
        <v>0</v>
      </c>
      <c r="I94" s="225">
        <v>0</v>
      </c>
      <c r="J94" s="225">
        <v>22</v>
      </c>
      <c r="K94" s="202">
        <v>0</v>
      </c>
      <c r="L94" s="224">
        <v>0</v>
      </c>
      <c r="M94" s="224">
        <v>0</v>
      </c>
      <c r="N94" s="224"/>
      <c r="O94" s="224">
        <v>0</v>
      </c>
    </row>
    <row r="95" spans="1:15" ht="20.100000000000001" customHeight="1">
      <c r="A95" s="233" t="s">
        <v>90</v>
      </c>
      <c r="B95" s="233" t="s">
        <v>99</v>
      </c>
      <c r="C95" s="233"/>
      <c r="D95" s="237" t="s">
        <v>113</v>
      </c>
      <c r="E95" s="225">
        <v>36986</v>
      </c>
      <c r="F95" s="225">
        <v>34506</v>
      </c>
      <c r="G95" s="225">
        <v>20228</v>
      </c>
      <c r="H95" s="225">
        <v>0</v>
      </c>
      <c r="I95" s="225">
        <v>19</v>
      </c>
      <c r="J95" s="225">
        <v>9143</v>
      </c>
      <c r="K95" s="202">
        <v>5116</v>
      </c>
      <c r="L95" s="224">
        <v>0</v>
      </c>
      <c r="M95" s="201">
        <v>2480</v>
      </c>
      <c r="N95" s="224"/>
      <c r="O95" s="201">
        <v>2480</v>
      </c>
    </row>
    <row r="96" spans="1:15" ht="20.100000000000001" customHeight="1">
      <c r="A96" s="233" t="s">
        <v>90</v>
      </c>
      <c r="B96" s="233" t="s">
        <v>99</v>
      </c>
      <c r="C96" s="233" t="s">
        <v>92</v>
      </c>
      <c r="D96" s="237" t="s">
        <v>424</v>
      </c>
      <c r="E96" s="225">
        <v>20</v>
      </c>
      <c r="F96" s="225">
        <v>20</v>
      </c>
      <c r="G96" s="225">
        <v>0</v>
      </c>
      <c r="H96" s="225">
        <v>0</v>
      </c>
      <c r="I96" s="225">
        <v>0</v>
      </c>
      <c r="J96" s="225">
        <v>20</v>
      </c>
      <c r="K96" s="202">
        <v>0</v>
      </c>
      <c r="L96" s="224">
        <v>0</v>
      </c>
      <c r="M96" s="224">
        <v>0</v>
      </c>
      <c r="N96" s="224"/>
      <c r="O96" s="224">
        <v>0</v>
      </c>
    </row>
    <row r="97" spans="1:15" ht="20.100000000000001" customHeight="1">
      <c r="A97" s="233" t="s">
        <v>90</v>
      </c>
      <c r="B97" s="233" t="s">
        <v>99</v>
      </c>
      <c r="C97" s="233" t="s">
        <v>99</v>
      </c>
      <c r="D97" s="237" t="s">
        <v>425</v>
      </c>
      <c r="E97" s="225">
        <v>36966</v>
      </c>
      <c r="F97" s="225">
        <v>34486</v>
      </c>
      <c r="G97" s="225">
        <v>20228</v>
      </c>
      <c r="H97" s="225">
        <v>0</v>
      </c>
      <c r="I97" s="225">
        <v>19</v>
      </c>
      <c r="J97" s="225">
        <v>9123</v>
      </c>
      <c r="K97" s="202">
        <v>5116</v>
      </c>
      <c r="L97" s="224">
        <v>0</v>
      </c>
      <c r="M97" s="201">
        <v>2480</v>
      </c>
      <c r="N97" s="224"/>
      <c r="O97" s="201">
        <v>2480</v>
      </c>
    </row>
    <row r="98" spans="1:15" ht="20.100000000000001" customHeight="1">
      <c r="A98" s="233" t="s">
        <v>114</v>
      </c>
      <c r="B98" s="233"/>
      <c r="C98" s="233"/>
      <c r="D98" s="237" t="s">
        <v>115</v>
      </c>
      <c r="E98" s="225">
        <v>4606</v>
      </c>
      <c r="F98" s="225">
        <v>4606</v>
      </c>
      <c r="G98" s="225">
        <v>870</v>
      </c>
      <c r="H98" s="225">
        <v>375</v>
      </c>
      <c r="I98" s="225">
        <v>1</v>
      </c>
      <c r="J98" s="225">
        <v>2900</v>
      </c>
      <c r="K98" s="202">
        <v>461</v>
      </c>
      <c r="L98" s="224">
        <v>0</v>
      </c>
      <c r="M98" s="224">
        <v>0</v>
      </c>
      <c r="N98" s="224"/>
      <c r="O98" s="224">
        <v>0</v>
      </c>
    </row>
    <row r="99" spans="1:15" ht="20.100000000000001" customHeight="1">
      <c r="A99" s="233" t="s">
        <v>114</v>
      </c>
      <c r="B99" s="233" t="s">
        <v>92</v>
      </c>
      <c r="C99" s="233"/>
      <c r="D99" s="237" t="s">
        <v>426</v>
      </c>
      <c r="E99" s="225">
        <v>993</v>
      </c>
      <c r="F99" s="225">
        <v>993</v>
      </c>
      <c r="G99" s="225">
        <v>0</v>
      </c>
      <c r="H99" s="225">
        <v>0</v>
      </c>
      <c r="I99" s="225">
        <v>0</v>
      </c>
      <c r="J99" s="225">
        <v>833</v>
      </c>
      <c r="K99" s="202">
        <v>160</v>
      </c>
      <c r="L99" s="224">
        <v>0</v>
      </c>
      <c r="M99" s="224">
        <v>0</v>
      </c>
      <c r="N99" s="224"/>
      <c r="O99" s="224">
        <v>0</v>
      </c>
    </row>
    <row r="100" spans="1:15" ht="20.100000000000001" customHeight="1">
      <c r="A100" s="233" t="s">
        <v>114</v>
      </c>
      <c r="B100" s="233" t="s">
        <v>92</v>
      </c>
      <c r="C100" s="233" t="s">
        <v>94</v>
      </c>
      <c r="D100" s="237" t="s">
        <v>427</v>
      </c>
      <c r="E100" s="225">
        <v>993</v>
      </c>
      <c r="F100" s="225">
        <v>993</v>
      </c>
      <c r="G100" s="225">
        <v>0</v>
      </c>
      <c r="H100" s="225">
        <v>0</v>
      </c>
      <c r="I100" s="225">
        <v>0</v>
      </c>
      <c r="J100" s="225">
        <v>833</v>
      </c>
      <c r="K100" s="202">
        <v>160</v>
      </c>
      <c r="L100" s="224">
        <v>0</v>
      </c>
      <c r="M100" s="224">
        <v>0</v>
      </c>
      <c r="N100" s="224"/>
      <c r="O100" s="224">
        <v>0</v>
      </c>
    </row>
    <row r="101" spans="1:15" ht="20.100000000000001" customHeight="1">
      <c r="A101" s="233" t="s">
        <v>114</v>
      </c>
      <c r="B101" s="233" t="s">
        <v>93</v>
      </c>
      <c r="C101" s="233"/>
      <c r="D101" s="237" t="s">
        <v>428</v>
      </c>
      <c r="E101" s="225">
        <v>1950</v>
      </c>
      <c r="F101" s="225">
        <v>1950</v>
      </c>
      <c r="G101" s="225">
        <v>0</v>
      </c>
      <c r="H101" s="225">
        <v>0</v>
      </c>
      <c r="I101" s="225">
        <v>0</v>
      </c>
      <c r="J101" s="225">
        <v>1650</v>
      </c>
      <c r="K101" s="202">
        <v>300</v>
      </c>
      <c r="L101" s="224">
        <v>0</v>
      </c>
      <c r="M101" s="224">
        <v>0</v>
      </c>
      <c r="N101" s="224"/>
      <c r="O101" s="224">
        <v>0</v>
      </c>
    </row>
    <row r="102" spans="1:15" ht="20.100000000000001" customHeight="1">
      <c r="A102" s="233" t="s">
        <v>114</v>
      </c>
      <c r="B102" s="233" t="s">
        <v>93</v>
      </c>
      <c r="C102" s="233" t="s">
        <v>89</v>
      </c>
      <c r="D102" s="237" t="s">
        <v>429</v>
      </c>
      <c r="E102" s="225">
        <v>199</v>
      </c>
      <c r="F102" s="225">
        <v>199</v>
      </c>
      <c r="G102" s="225">
        <v>0</v>
      </c>
      <c r="H102" s="225">
        <v>0</v>
      </c>
      <c r="I102" s="225">
        <v>0</v>
      </c>
      <c r="J102" s="225">
        <v>199</v>
      </c>
      <c r="K102" s="202">
        <v>0</v>
      </c>
      <c r="L102" s="224">
        <v>0</v>
      </c>
      <c r="M102" s="224">
        <v>0</v>
      </c>
      <c r="N102" s="224"/>
      <c r="O102" s="224">
        <v>0</v>
      </c>
    </row>
    <row r="103" spans="1:15" ht="20.100000000000001" customHeight="1">
      <c r="A103" s="233" t="s">
        <v>114</v>
      </c>
      <c r="B103" s="233" t="s">
        <v>93</v>
      </c>
      <c r="C103" s="233" t="s">
        <v>99</v>
      </c>
      <c r="D103" s="237" t="s">
        <v>430</v>
      </c>
      <c r="E103" s="225">
        <v>1751</v>
      </c>
      <c r="F103" s="225">
        <v>1751</v>
      </c>
      <c r="G103" s="225">
        <v>0</v>
      </c>
      <c r="H103" s="225">
        <v>0</v>
      </c>
      <c r="I103" s="225">
        <v>0</v>
      </c>
      <c r="J103" s="225">
        <v>1451</v>
      </c>
      <c r="K103" s="202">
        <v>300</v>
      </c>
      <c r="L103" s="224">
        <v>0</v>
      </c>
      <c r="M103" s="224">
        <v>0</v>
      </c>
      <c r="N103" s="224"/>
      <c r="O103" s="224">
        <v>0</v>
      </c>
    </row>
    <row r="104" spans="1:15" ht="20.100000000000001" customHeight="1">
      <c r="A104" s="233" t="s">
        <v>114</v>
      </c>
      <c r="B104" s="233" t="s">
        <v>95</v>
      </c>
      <c r="C104" s="233"/>
      <c r="D104" s="237" t="s">
        <v>431</v>
      </c>
      <c r="E104" s="225">
        <v>668</v>
      </c>
      <c r="F104" s="225">
        <v>668</v>
      </c>
      <c r="G104" s="225">
        <v>340</v>
      </c>
      <c r="H104" s="225">
        <v>173</v>
      </c>
      <c r="I104" s="225">
        <v>0</v>
      </c>
      <c r="J104" s="225">
        <v>155</v>
      </c>
      <c r="K104" s="202">
        <v>0</v>
      </c>
      <c r="L104" s="224">
        <v>0</v>
      </c>
      <c r="M104" s="224">
        <v>0</v>
      </c>
      <c r="N104" s="224"/>
      <c r="O104" s="224">
        <v>0</v>
      </c>
    </row>
    <row r="105" spans="1:15" ht="20.100000000000001" customHeight="1">
      <c r="A105" s="233" t="s">
        <v>114</v>
      </c>
      <c r="B105" s="233" t="s">
        <v>95</v>
      </c>
      <c r="C105" s="233" t="s">
        <v>92</v>
      </c>
      <c r="D105" s="237" t="s">
        <v>432</v>
      </c>
      <c r="E105" s="225">
        <v>513</v>
      </c>
      <c r="F105" s="225">
        <v>513</v>
      </c>
      <c r="G105" s="225">
        <v>340</v>
      </c>
      <c r="H105" s="225">
        <v>173</v>
      </c>
      <c r="I105" s="225">
        <v>0</v>
      </c>
      <c r="J105" s="225">
        <v>0</v>
      </c>
      <c r="K105" s="202">
        <v>0</v>
      </c>
      <c r="L105" s="224">
        <v>0</v>
      </c>
      <c r="M105" s="224">
        <v>0</v>
      </c>
      <c r="N105" s="224"/>
      <c r="O105" s="224">
        <v>0</v>
      </c>
    </row>
    <row r="106" spans="1:15" ht="20.100000000000001" customHeight="1">
      <c r="A106" s="233" t="s">
        <v>114</v>
      </c>
      <c r="B106" s="233" t="s">
        <v>95</v>
      </c>
      <c r="C106" s="233" t="s">
        <v>93</v>
      </c>
      <c r="D106" s="237" t="s">
        <v>433</v>
      </c>
      <c r="E106" s="225">
        <v>23</v>
      </c>
      <c r="F106" s="225">
        <v>23</v>
      </c>
      <c r="G106" s="225">
        <v>0</v>
      </c>
      <c r="H106" s="225">
        <v>0</v>
      </c>
      <c r="I106" s="225">
        <v>0</v>
      </c>
      <c r="J106" s="225">
        <v>23</v>
      </c>
      <c r="K106" s="202">
        <v>0</v>
      </c>
      <c r="L106" s="224">
        <v>0</v>
      </c>
      <c r="M106" s="224">
        <v>0</v>
      </c>
      <c r="N106" s="224"/>
      <c r="O106" s="224">
        <v>0</v>
      </c>
    </row>
    <row r="107" spans="1:15" ht="20.100000000000001" customHeight="1">
      <c r="A107" s="233" t="s">
        <v>114</v>
      </c>
      <c r="B107" s="233" t="s">
        <v>95</v>
      </c>
      <c r="C107" s="233" t="s">
        <v>96</v>
      </c>
      <c r="D107" s="237" t="s">
        <v>434</v>
      </c>
      <c r="E107" s="225">
        <v>6</v>
      </c>
      <c r="F107" s="225">
        <v>6</v>
      </c>
      <c r="G107" s="225">
        <v>0</v>
      </c>
      <c r="H107" s="225">
        <v>0</v>
      </c>
      <c r="I107" s="225">
        <v>0</v>
      </c>
      <c r="J107" s="225">
        <v>6</v>
      </c>
      <c r="K107" s="202">
        <v>0</v>
      </c>
      <c r="L107" s="224">
        <v>0</v>
      </c>
      <c r="M107" s="224">
        <v>0</v>
      </c>
      <c r="N107" s="224"/>
      <c r="O107" s="224">
        <v>0</v>
      </c>
    </row>
    <row r="108" spans="1:15" ht="20.100000000000001" customHeight="1">
      <c r="A108" s="233" t="s">
        <v>114</v>
      </c>
      <c r="B108" s="233" t="s">
        <v>95</v>
      </c>
      <c r="C108" s="233" t="s">
        <v>99</v>
      </c>
      <c r="D108" s="237" t="s">
        <v>435</v>
      </c>
      <c r="E108" s="225">
        <v>127</v>
      </c>
      <c r="F108" s="225">
        <v>127</v>
      </c>
      <c r="G108" s="225">
        <v>0</v>
      </c>
      <c r="H108" s="225">
        <v>0</v>
      </c>
      <c r="I108" s="225">
        <v>0</v>
      </c>
      <c r="J108" s="225">
        <v>127</v>
      </c>
      <c r="K108" s="202">
        <v>0</v>
      </c>
      <c r="L108" s="224">
        <v>0</v>
      </c>
      <c r="M108" s="224">
        <v>0</v>
      </c>
      <c r="N108" s="224"/>
      <c r="O108" s="224">
        <v>0</v>
      </c>
    </row>
    <row r="109" spans="1:15" ht="20.100000000000001" customHeight="1">
      <c r="A109" s="233" t="s">
        <v>114</v>
      </c>
      <c r="B109" s="233" t="s">
        <v>96</v>
      </c>
      <c r="C109" s="233"/>
      <c r="D109" s="237" t="s">
        <v>436</v>
      </c>
      <c r="E109" s="225">
        <v>740</v>
      </c>
      <c r="F109" s="225">
        <v>740</v>
      </c>
      <c r="G109" s="225">
        <v>395</v>
      </c>
      <c r="H109" s="225">
        <v>188</v>
      </c>
      <c r="I109" s="225">
        <v>0</v>
      </c>
      <c r="J109" s="225">
        <v>158</v>
      </c>
      <c r="K109" s="202">
        <v>0</v>
      </c>
      <c r="L109" s="224">
        <v>0</v>
      </c>
      <c r="M109" s="224">
        <v>0</v>
      </c>
      <c r="N109" s="224"/>
      <c r="O109" s="224">
        <v>0</v>
      </c>
    </row>
    <row r="110" spans="1:15" ht="20.100000000000001" customHeight="1">
      <c r="A110" s="233" t="s">
        <v>114</v>
      </c>
      <c r="B110" s="233" t="s">
        <v>96</v>
      </c>
      <c r="C110" s="233" t="s">
        <v>92</v>
      </c>
      <c r="D110" s="237" t="s">
        <v>437</v>
      </c>
      <c r="E110" s="225">
        <v>583</v>
      </c>
      <c r="F110" s="225">
        <v>583</v>
      </c>
      <c r="G110" s="225">
        <v>395</v>
      </c>
      <c r="H110" s="225">
        <v>188</v>
      </c>
      <c r="I110" s="225">
        <v>0</v>
      </c>
      <c r="J110" s="225">
        <v>0</v>
      </c>
      <c r="K110" s="202">
        <v>0</v>
      </c>
      <c r="L110" s="224">
        <v>0</v>
      </c>
      <c r="M110" s="224">
        <v>0</v>
      </c>
      <c r="N110" s="224"/>
      <c r="O110" s="224">
        <v>0</v>
      </c>
    </row>
    <row r="111" spans="1:15" ht="20.100000000000001" customHeight="1">
      <c r="A111" s="233" t="s">
        <v>114</v>
      </c>
      <c r="B111" s="233" t="s">
        <v>96</v>
      </c>
      <c r="C111" s="233" t="s">
        <v>93</v>
      </c>
      <c r="D111" s="237" t="s">
        <v>438</v>
      </c>
      <c r="E111" s="225">
        <v>3</v>
      </c>
      <c r="F111" s="225">
        <v>3</v>
      </c>
      <c r="G111" s="225">
        <v>0</v>
      </c>
      <c r="H111" s="225">
        <v>0</v>
      </c>
      <c r="I111" s="225">
        <v>0</v>
      </c>
      <c r="J111" s="225">
        <v>3</v>
      </c>
      <c r="K111" s="202">
        <v>0</v>
      </c>
      <c r="L111" s="224">
        <v>0</v>
      </c>
      <c r="M111" s="224">
        <v>0</v>
      </c>
      <c r="N111" s="224"/>
      <c r="O111" s="224">
        <v>0</v>
      </c>
    </row>
    <row r="112" spans="1:15" ht="20.100000000000001" customHeight="1">
      <c r="A112" s="233" t="s">
        <v>114</v>
      </c>
      <c r="B112" s="233" t="s">
        <v>96</v>
      </c>
      <c r="C112" s="233" t="s">
        <v>95</v>
      </c>
      <c r="D112" s="237" t="s">
        <v>439</v>
      </c>
      <c r="E112" s="225">
        <v>5</v>
      </c>
      <c r="F112" s="225">
        <v>5</v>
      </c>
      <c r="G112" s="225">
        <v>0</v>
      </c>
      <c r="H112" s="225">
        <v>0</v>
      </c>
      <c r="I112" s="225">
        <v>0</v>
      </c>
      <c r="J112" s="225">
        <v>5</v>
      </c>
      <c r="K112" s="202">
        <v>0</v>
      </c>
      <c r="L112" s="224">
        <v>0</v>
      </c>
      <c r="M112" s="224">
        <v>0</v>
      </c>
      <c r="N112" s="224"/>
      <c r="O112" s="224">
        <v>0</v>
      </c>
    </row>
    <row r="113" spans="1:15" ht="20.100000000000001" customHeight="1">
      <c r="A113" s="233" t="s">
        <v>114</v>
      </c>
      <c r="B113" s="233" t="s">
        <v>96</v>
      </c>
      <c r="C113" s="233" t="s">
        <v>99</v>
      </c>
      <c r="D113" s="237" t="s">
        <v>440</v>
      </c>
      <c r="E113" s="225">
        <v>150</v>
      </c>
      <c r="F113" s="225">
        <v>150</v>
      </c>
      <c r="G113" s="225">
        <v>0</v>
      </c>
      <c r="H113" s="225">
        <v>0</v>
      </c>
      <c r="I113" s="225">
        <v>0</v>
      </c>
      <c r="J113" s="225">
        <v>150</v>
      </c>
      <c r="K113" s="202">
        <v>0</v>
      </c>
      <c r="L113" s="224">
        <v>0</v>
      </c>
      <c r="M113" s="224">
        <v>0</v>
      </c>
      <c r="N113" s="224"/>
      <c r="O113" s="224">
        <v>0</v>
      </c>
    </row>
    <row r="114" spans="1:15" ht="20.100000000000001" customHeight="1">
      <c r="A114" s="233" t="s">
        <v>114</v>
      </c>
      <c r="B114" s="233" t="s">
        <v>98</v>
      </c>
      <c r="C114" s="233"/>
      <c r="D114" s="237" t="s">
        <v>441</v>
      </c>
      <c r="E114" s="225">
        <v>255</v>
      </c>
      <c r="F114" s="225">
        <v>255</v>
      </c>
      <c r="G114" s="225">
        <v>135</v>
      </c>
      <c r="H114" s="225">
        <v>14</v>
      </c>
      <c r="I114" s="225">
        <v>1</v>
      </c>
      <c r="J114" s="225">
        <v>104</v>
      </c>
      <c r="K114" s="202">
        <v>1</v>
      </c>
      <c r="L114" s="224">
        <v>0</v>
      </c>
      <c r="M114" s="224">
        <v>0</v>
      </c>
      <c r="N114" s="224"/>
      <c r="O114" s="224">
        <v>0</v>
      </c>
    </row>
    <row r="115" spans="1:15" ht="20.100000000000001" customHeight="1">
      <c r="A115" s="233" t="s">
        <v>114</v>
      </c>
      <c r="B115" s="233" t="s">
        <v>98</v>
      </c>
      <c r="C115" s="233" t="s">
        <v>92</v>
      </c>
      <c r="D115" s="237" t="s">
        <v>442</v>
      </c>
      <c r="E115" s="225">
        <v>149</v>
      </c>
      <c r="F115" s="225">
        <v>149</v>
      </c>
      <c r="G115" s="225">
        <v>135</v>
      </c>
      <c r="H115" s="225">
        <v>14</v>
      </c>
      <c r="I115" s="225">
        <v>0</v>
      </c>
      <c r="J115" s="225">
        <v>0</v>
      </c>
      <c r="K115" s="202">
        <v>0</v>
      </c>
      <c r="L115" s="224">
        <v>0</v>
      </c>
      <c r="M115" s="224">
        <v>0</v>
      </c>
      <c r="N115" s="224"/>
      <c r="O115" s="224">
        <v>0</v>
      </c>
    </row>
    <row r="116" spans="1:15" ht="20.100000000000001" customHeight="1">
      <c r="A116" s="233" t="s">
        <v>114</v>
      </c>
      <c r="B116" s="233" t="s">
        <v>98</v>
      </c>
      <c r="C116" s="233" t="s">
        <v>93</v>
      </c>
      <c r="D116" s="237" t="s">
        <v>443</v>
      </c>
      <c r="E116" s="225">
        <v>1</v>
      </c>
      <c r="F116" s="225">
        <v>1</v>
      </c>
      <c r="G116" s="225">
        <v>0</v>
      </c>
      <c r="H116" s="225">
        <v>0</v>
      </c>
      <c r="I116" s="225">
        <v>1</v>
      </c>
      <c r="J116" s="225">
        <v>0</v>
      </c>
      <c r="K116" s="202">
        <v>0</v>
      </c>
      <c r="L116" s="224">
        <v>0</v>
      </c>
      <c r="M116" s="224">
        <v>0</v>
      </c>
      <c r="N116" s="224"/>
      <c r="O116" s="224">
        <v>0</v>
      </c>
    </row>
    <row r="117" spans="1:15" ht="20.100000000000001" customHeight="1">
      <c r="A117" s="233" t="s">
        <v>114</v>
      </c>
      <c r="B117" s="233" t="s">
        <v>98</v>
      </c>
      <c r="C117" s="233" t="s">
        <v>95</v>
      </c>
      <c r="D117" s="237" t="s">
        <v>444</v>
      </c>
      <c r="E117" s="225">
        <v>94</v>
      </c>
      <c r="F117" s="225">
        <v>94</v>
      </c>
      <c r="G117" s="225">
        <v>0</v>
      </c>
      <c r="H117" s="225">
        <v>0</v>
      </c>
      <c r="I117" s="225">
        <v>0</v>
      </c>
      <c r="J117" s="225">
        <v>93</v>
      </c>
      <c r="K117" s="202">
        <v>1</v>
      </c>
      <c r="L117" s="224">
        <v>0</v>
      </c>
      <c r="M117" s="224">
        <v>0</v>
      </c>
      <c r="N117" s="224"/>
      <c r="O117" s="224">
        <v>0</v>
      </c>
    </row>
    <row r="118" spans="1:15" ht="20.100000000000001" customHeight="1">
      <c r="A118" s="233" t="s">
        <v>114</v>
      </c>
      <c r="B118" s="233" t="s">
        <v>98</v>
      </c>
      <c r="C118" s="233" t="s">
        <v>96</v>
      </c>
      <c r="D118" s="237" t="s">
        <v>445</v>
      </c>
      <c r="E118" s="225">
        <v>4</v>
      </c>
      <c r="F118" s="225">
        <v>4</v>
      </c>
      <c r="G118" s="225">
        <v>0</v>
      </c>
      <c r="H118" s="225">
        <v>0</v>
      </c>
      <c r="I118" s="225">
        <v>0</v>
      </c>
      <c r="J118" s="225">
        <v>4</v>
      </c>
      <c r="K118" s="202">
        <v>0</v>
      </c>
      <c r="L118" s="224">
        <v>0</v>
      </c>
      <c r="M118" s="224">
        <v>0</v>
      </c>
      <c r="N118" s="224"/>
      <c r="O118" s="224">
        <v>0</v>
      </c>
    </row>
    <row r="119" spans="1:15" ht="20.100000000000001" customHeight="1">
      <c r="A119" s="233" t="s">
        <v>114</v>
      </c>
      <c r="B119" s="233" t="s">
        <v>98</v>
      </c>
      <c r="C119" s="233" t="s">
        <v>118</v>
      </c>
      <c r="D119" s="237" t="s">
        <v>446</v>
      </c>
      <c r="E119" s="225">
        <v>7</v>
      </c>
      <c r="F119" s="225">
        <v>7</v>
      </c>
      <c r="G119" s="225">
        <v>0</v>
      </c>
      <c r="H119" s="225">
        <v>0</v>
      </c>
      <c r="I119" s="225">
        <v>0</v>
      </c>
      <c r="J119" s="225">
        <v>7</v>
      </c>
      <c r="K119" s="202">
        <v>0</v>
      </c>
      <c r="L119" s="224">
        <v>0</v>
      </c>
      <c r="M119" s="224">
        <v>0</v>
      </c>
      <c r="N119" s="224"/>
      <c r="O119" s="224">
        <v>0</v>
      </c>
    </row>
    <row r="120" spans="1:15" ht="20.100000000000001" customHeight="1">
      <c r="A120" s="233" t="s">
        <v>116</v>
      </c>
      <c r="B120" s="233"/>
      <c r="C120" s="233"/>
      <c r="D120" s="237" t="s">
        <v>117</v>
      </c>
      <c r="E120" s="225">
        <v>20065</v>
      </c>
      <c r="F120" s="225">
        <v>20065</v>
      </c>
      <c r="G120" s="225">
        <v>10607</v>
      </c>
      <c r="H120" s="225">
        <v>30</v>
      </c>
      <c r="I120" s="225">
        <v>2474</v>
      </c>
      <c r="J120" s="225">
        <v>3705</v>
      </c>
      <c r="K120" s="202">
        <v>3249</v>
      </c>
      <c r="L120" s="224">
        <v>0</v>
      </c>
      <c r="M120" s="224">
        <v>0</v>
      </c>
      <c r="N120" s="224"/>
      <c r="O120" s="224">
        <v>0</v>
      </c>
    </row>
    <row r="121" spans="1:15" ht="20.100000000000001" customHeight="1">
      <c r="A121" s="233" t="s">
        <v>116</v>
      </c>
      <c r="B121" s="233" t="s">
        <v>92</v>
      </c>
      <c r="C121" s="233"/>
      <c r="D121" s="237" t="s">
        <v>447</v>
      </c>
      <c r="E121" s="225">
        <v>1537</v>
      </c>
      <c r="F121" s="225">
        <v>1537</v>
      </c>
      <c r="G121" s="225">
        <v>895</v>
      </c>
      <c r="H121" s="225">
        <v>30</v>
      </c>
      <c r="I121" s="225">
        <v>45</v>
      </c>
      <c r="J121" s="225">
        <v>568</v>
      </c>
      <c r="K121" s="202">
        <v>0</v>
      </c>
      <c r="L121" s="224">
        <v>0</v>
      </c>
      <c r="M121" s="224">
        <v>0</v>
      </c>
      <c r="N121" s="224"/>
      <c r="O121" s="224">
        <v>0</v>
      </c>
    </row>
    <row r="122" spans="1:15" ht="20.100000000000001" customHeight="1">
      <c r="A122" s="233" t="s">
        <v>116</v>
      </c>
      <c r="B122" s="233" t="s">
        <v>92</v>
      </c>
      <c r="C122" s="233" t="s">
        <v>92</v>
      </c>
      <c r="D122" s="237" t="s">
        <v>448</v>
      </c>
      <c r="E122" s="225">
        <v>970</v>
      </c>
      <c r="F122" s="225">
        <v>970</v>
      </c>
      <c r="G122" s="225">
        <v>895</v>
      </c>
      <c r="H122" s="225">
        <v>30</v>
      </c>
      <c r="I122" s="225">
        <v>45</v>
      </c>
      <c r="J122" s="225">
        <v>0</v>
      </c>
      <c r="K122" s="202">
        <v>0</v>
      </c>
      <c r="L122" s="224">
        <v>0</v>
      </c>
      <c r="M122" s="224">
        <v>0</v>
      </c>
      <c r="N122" s="224"/>
      <c r="O122" s="224">
        <v>0</v>
      </c>
    </row>
    <row r="123" spans="1:15" ht="20.100000000000001" customHeight="1">
      <c r="A123" s="233" t="s">
        <v>116</v>
      </c>
      <c r="B123" s="233" t="s">
        <v>92</v>
      </c>
      <c r="C123" s="233" t="s">
        <v>99</v>
      </c>
      <c r="D123" s="237" t="s">
        <v>449</v>
      </c>
      <c r="E123" s="225">
        <v>568</v>
      </c>
      <c r="F123" s="225">
        <v>568</v>
      </c>
      <c r="G123" s="225">
        <v>0</v>
      </c>
      <c r="H123" s="225">
        <v>0</v>
      </c>
      <c r="I123" s="225">
        <v>0</v>
      </c>
      <c r="J123" s="225">
        <v>568</v>
      </c>
      <c r="K123" s="202">
        <v>0</v>
      </c>
      <c r="L123" s="224">
        <v>0</v>
      </c>
      <c r="M123" s="224"/>
      <c r="N123" s="224"/>
      <c r="O123" s="224">
        <v>0</v>
      </c>
    </row>
    <row r="124" spans="1:15" ht="20.100000000000001" customHeight="1">
      <c r="A124" s="233" t="s">
        <v>116</v>
      </c>
      <c r="B124" s="233" t="s">
        <v>93</v>
      </c>
      <c r="C124" s="233"/>
      <c r="D124" s="237" t="s">
        <v>450</v>
      </c>
      <c r="E124" s="225">
        <v>15208</v>
      </c>
      <c r="F124" s="225">
        <v>15208</v>
      </c>
      <c r="G124" s="225">
        <v>9712</v>
      </c>
      <c r="H124" s="225">
        <v>0</v>
      </c>
      <c r="I124" s="225">
        <v>2429</v>
      </c>
      <c r="J124" s="225">
        <v>3067</v>
      </c>
      <c r="K124" s="202" t="s">
        <v>609</v>
      </c>
      <c r="L124" s="224">
        <v>0</v>
      </c>
      <c r="M124" s="224"/>
      <c r="N124" s="224"/>
      <c r="O124" s="224">
        <v>0</v>
      </c>
    </row>
    <row r="125" spans="1:15" ht="20.100000000000001" customHeight="1">
      <c r="A125" s="233" t="s">
        <v>116</v>
      </c>
      <c r="B125" s="233" t="s">
        <v>93</v>
      </c>
      <c r="C125" s="233" t="s">
        <v>92</v>
      </c>
      <c r="D125" s="237" t="s">
        <v>451</v>
      </c>
      <c r="E125" s="225">
        <v>320</v>
      </c>
      <c r="F125" s="225">
        <v>320</v>
      </c>
      <c r="G125" s="225">
        <v>63</v>
      </c>
      <c r="H125" s="225">
        <v>0</v>
      </c>
      <c r="I125" s="225">
        <v>8</v>
      </c>
      <c r="J125" s="225">
        <v>249</v>
      </c>
      <c r="K125" s="202">
        <v>0</v>
      </c>
      <c r="L125" s="224">
        <v>0</v>
      </c>
      <c r="M125" s="224"/>
      <c r="N125" s="224"/>
      <c r="O125" s="224">
        <v>0</v>
      </c>
    </row>
    <row r="126" spans="1:15" ht="20.100000000000001" customHeight="1">
      <c r="A126" s="233" t="s">
        <v>116</v>
      </c>
      <c r="B126" s="233" t="s">
        <v>93</v>
      </c>
      <c r="C126" s="233" t="s">
        <v>93</v>
      </c>
      <c r="D126" s="237" t="s">
        <v>452</v>
      </c>
      <c r="E126" s="225">
        <v>7525</v>
      </c>
      <c r="F126" s="225">
        <v>7525</v>
      </c>
      <c r="G126" s="225">
        <v>5910</v>
      </c>
      <c r="H126" s="225">
        <v>0</v>
      </c>
      <c r="I126" s="225">
        <v>1615</v>
      </c>
      <c r="J126" s="225">
        <v>0</v>
      </c>
      <c r="K126" s="202">
        <v>0</v>
      </c>
      <c r="L126" s="224">
        <v>0</v>
      </c>
      <c r="M126" s="224"/>
      <c r="N126" s="224"/>
      <c r="O126" s="224">
        <v>0</v>
      </c>
    </row>
    <row r="127" spans="1:15" ht="20.100000000000001" customHeight="1">
      <c r="A127" s="233" t="s">
        <v>116</v>
      </c>
      <c r="B127" s="233" t="s">
        <v>93</v>
      </c>
      <c r="C127" s="233" t="s">
        <v>94</v>
      </c>
      <c r="D127" s="237" t="s">
        <v>453</v>
      </c>
      <c r="E127" s="225">
        <v>4683</v>
      </c>
      <c r="F127" s="225">
        <v>4683</v>
      </c>
      <c r="G127" s="225">
        <v>3739</v>
      </c>
      <c r="H127" s="225">
        <v>0</v>
      </c>
      <c r="I127" s="225">
        <v>806</v>
      </c>
      <c r="J127" s="225">
        <v>137</v>
      </c>
      <c r="K127" s="202">
        <v>0</v>
      </c>
      <c r="L127" s="224">
        <v>0</v>
      </c>
      <c r="M127" s="224"/>
      <c r="N127" s="224"/>
      <c r="O127" s="224">
        <v>0</v>
      </c>
    </row>
    <row r="128" spans="1:15" ht="20.100000000000001" customHeight="1">
      <c r="A128" s="233" t="s">
        <v>116</v>
      </c>
      <c r="B128" s="233" t="s">
        <v>93</v>
      </c>
      <c r="C128" s="233" t="s">
        <v>99</v>
      </c>
      <c r="D128" s="237" t="s">
        <v>454</v>
      </c>
      <c r="E128" s="225">
        <v>2680</v>
      </c>
      <c r="F128" s="225">
        <v>2680</v>
      </c>
      <c r="G128" s="225">
        <v>0</v>
      </c>
      <c r="H128" s="225">
        <v>0</v>
      </c>
      <c r="I128" s="225">
        <v>0</v>
      </c>
      <c r="J128" s="225">
        <v>2680</v>
      </c>
      <c r="K128" s="202" t="s">
        <v>609</v>
      </c>
      <c r="L128" s="224">
        <v>0</v>
      </c>
      <c r="M128" s="224"/>
      <c r="N128" s="224"/>
      <c r="O128" s="224">
        <v>0</v>
      </c>
    </row>
    <row r="129" spans="1:15" ht="20.100000000000001" customHeight="1">
      <c r="A129" s="233" t="s">
        <v>116</v>
      </c>
      <c r="B129" s="233" t="s">
        <v>119</v>
      </c>
      <c r="C129" s="233"/>
      <c r="D129" s="237" t="s">
        <v>455</v>
      </c>
      <c r="E129" s="202">
        <v>3249</v>
      </c>
      <c r="F129" s="202">
        <v>3249</v>
      </c>
      <c r="G129" s="225">
        <v>0</v>
      </c>
      <c r="H129" s="225">
        <v>0</v>
      </c>
      <c r="I129" s="225">
        <v>0</v>
      </c>
      <c r="J129" s="225">
        <v>0</v>
      </c>
      <c r="K129" s="202">
        <v>3249</v>
      </c>
      <c r="L129" s="224">
        <v>0</v>
      </c>
      <c r="M129" s="224"/>
      <c r="N129" s="224"/>
      <c r="O129" s="224">
        <v>0</v>
      </c>
    </row>
    <row r="130" spans="1:15" ht="20.100000000000001" customHeight="1">
      <c r="A130" s="233" t="s">
        <v>116</v>
      </c>
      <c r="B130" s="233" t="s">
        <v>119</v>
      </c>
      <c r="C130" s="233" t="s">
        <v>99</v>
      </c>
      <c r="D130" s="237" t="s">
        <v>456</v>
      </c>
      <c r="E130" s="202">
        <v>3249</v>
      </c>
      <c r="F130" s="202">
        <v>3249</v>
      </c>
      <c r="G130" s="225">
        <v>0</v>
      </c>
      <c r="H130" s="225">
        <v>0</v>
      </c>
      <c r="I130" s="225">
        <v>0</v>
      </c>
      <c r="J130" s="225">
        <v>0</v>
      </c>
      <c r="K130" s="202">
        <v>3249</v>
      </c>
      <c r="L130" s="224">
        <v>0</v>
      </c>
      <c r="M130" s="224"/>
      <c r="N130" s="224"/>
      <c r="O130" s="224">
        <v>0</v>
      </c>
    </row>
    <row r="131" spans="1:15" ht="20.100000000000001" customHeight="1">
      <c r="A131" s="233" t="s">
        <v>116</v>
      </c>
      <c r="B131" s="233" t="s">
        <v>99</v>
      </c>
      <c r="C131" s="233"/>
      <c r="D131" s="237" t="s">
        <v>120</v>
      </c>
      <c r="E131" s="225">
        <v>71</v>
      </c>
      <c r="F131" s="225">
        <v>71</v>
      </c>
      <c r="G131" s="225">
        <v>0</v>
      </c>
      <c r="H131" s="225">
        <v>0</v>
      </c>
      <c r="I131" s="225">
        <v>0</v>
      </c>
      <c r="J131" s="225">
        <v>71</v>
      </c>
      <c r="K131" s="202">
        <v>0</v>
      </c>
      <c r="L131" s="224">
        <v>0</v>
      </c>
      <c r="M131" s="224"/>
      <c r="N131" s="224"/>
      <c r="O131" s="224">
        <v>0</v>
      </c>
    </row>
    <row r="132" spans="1:15" ht="20.100000000000001" customHeight="1">
      <c r="A132" s="233" t="s">
        <v>116</v>
      </c>
      <c r="B132" s="233" t="s">
        <v>99</v>
      </c>
      <c r="C132" s="233" t="s">
        <v>99</v>
      </c>
      <c r="D132" s="237" t="s">
        <v>457</v>
      </c>
      <c r="E132" s="225">
        <v>71</v>
      </c>
      <c r="F132" s="225">
        <v>71</v>
      </c>
      <c r="G132" s="225">
        <v>0</v>
      </c>
      <c r="H132" s="225">
        <v>0</v>
      </c>
      <c r="I132" s="225">
        <v>0</v>
      </c>
      <c r="J132" s="225">
        <v>71</v>
      </c>
      <c r="K132" s="202">
        <v>0</v>
      </c>
      <c r="L132" s="224">
        <v>0</v>
      </c>
      <c r="M132" s="224"/>
      <c r="N132" s="224"/>
      <c r="O132" s="224">
        <v>0</v>
      </c>
    </row>
    <row r="133" spans="1:15" ht="20.100000000000001" customHeight="1">
      <c r="A133" s="233" t="s">
        <v>121</v>
      </c>
      <c r="B133" s="233"/>
      <c r="C133" s="233"/>
      <c r="D133" s="237" t="s">
        <v>122</v>
      </c>
      <c r="E133" s="225">
        <v>1262</v>
      </c>
      <c r="F133" s="225">
        <v>1262</v>
      </c>
      <c r="G133" s="225">
        <v>0</v>
      </c>
      <c r="H133" s="225">
        <v>0</v>
      </c>
      <c r="I133" s="225">
        <v>0</v>
      </c>
      <c r="J133" s="225">
        <v>262</v>
      </c>
      <c r="K133" s="202">
        <v>1000</v>
      </c>
      <c r="L133" s="224">
        <v>0</v>
      </c>
      <c r="M133" s="224"/>
      <c r="N133" s="224"/>
      <c r="O133" s="224">
        <v>0</v>
      </c>
    </row>
    <row r="134" spans="1:15" ht="20.100000000000001" customHeight="1">
      <c r="A134" s="233" t="s">
        <v>121</v>
      </c>
      <c r="B134" s="233" t="s">
        <v>99</v>
      </c>
      <c r="C134" s="233"/>
      <c r="D134" s="237" t="s">
        <v>123</v>
      </c>
      <c r="E134" s="225">
        <v>1262</v>
      </c>
      <c r="F134" s="225">
        <v>1262</v>
      </c>
      <c r="G134" s="225">
        <v>0</v>
      </c>
      <c r="H134" s="225">
        <v>0</v>
      </c>
      <c r="I134" s="225">
        <v>0</v>
      </c>
      <c r="J134" s="225">
        <v>262</v>
      </c>
      <c r="K134" s="202">
        <v>1000</v>
      </c>
      <c r="L134" s="224">
        <v>0</v>
      </c>
      <c r="M134" s="224"/>
      <c r="N134" s="224"/>
      <c r="O134" s="224">
        <v>0</v>
      </c>
    </row>
    <row r="135" spans="1:15" ht="20.100000000000001" customHeight="1">
      <c r="A135" s="233" t="s">
        <v>121</v>
      </c>
      <c r="B135" s="233" t="s">
        <v>99</v>
      </c>
      <c r="C135" s="233" t="s">
        <v>99</v>
      </c>
      <c r="D135" s="237" t="s">
        <v>458</v>
      </c>
      <c r="E135" s="225">
        <v>1262</v>
      </c>
      <c r="F135" s="225">
        <v>1262</v>
      </c>
      <c r="G135" s="225">
        <v>0</v>
      </c>
      <c r="H135" s="225">
        <v>0</v>
      </c>
      <c r="I135" s="225">
        <v>0</v>
      </c>
      <c r="J135" s="225">
        <v>262</v>
      </c>
      <c r="K135" s="202">
        <v>1000</v>
      </c>
      <c r="L135" s="224">
        <v>0</v>
      </c>
      <c r="M135" s="224"/>
      <c r="N135" s="224"/>
      <c r="O135" s="224">
        <v>0</v>
      </c>
    </row>
    <row r="136" spans="1:15" ht="20.100000000000001" customHeight="1">
      <c r="A136" s="233" t="s">
        <v>124</v>
      </c>
      <c r="B136" s="233"/>
      <c r="C136" s="233"/>
      <c r="D136" s="237" t="s">
        <v>125</v>
      </c>
      <c r="E136" s="225">
        <v>346</v>
      </c>
      <c r="F136" s="225">
        <v>346</v>
      </c>
      <c r="G136" s="225">
        <v>88</v>
      </c>
      <c r="H136" s="225">
        <v>7</v>
      </c>
      <c r="I136" s="225">
        <v>0</v>
      </c>
      <c r="J136" s="225">
        <v>170</v>
      </c>
      <c r="K136" s="202">
        <v>81</v>
      </c>
      <c r="L136" s="224">
        <v>0</v>
      </c>
      <c r="M136" s="224"/>
      <c r="N136" s="224"/>
      <c r="O136" s="224">
        <v>0</v>
      </c>
    </row>
    <row r="137" spans="1:15" ht="20.100000000000001" customHeight="1">
      <c r="A137" s="233" t="s">
        <v>124</v>
      </c>
      <c r="B137" s="233" t="s">
        <v>92</v>
      </c>
      <c r="C137" s="233"/>
      <c r="D137" s="237" t="s">
        <v>459</v>
      </c>
      <c r="E137" s="225">
        <v>182</v>
      </c>
      <c r="F137" s="225">
        <v>182</v>
      </c>
      <c r="G137" s="225">
        <v>88</v>
      </c>
      <c r="H137" s="225">
        <v>7</v>
      </c>
      <c r="I137" s="225">
        <v>0</v>
      </c>
      <c r="J137" s="225">
        <v>86</v>
      </c>
      <c r="K137" s="202">
        <v>1</v>
      </c>
      <c r="L137" s="224">
        <v>0</v>
      </c>
      <c r="M137" s="224"/>
      <c r="N137" s="224"/>
      <c r="O137" s="224">
        <v>0</v>
      </c>
    </row>
    <row r="138" spans="1:15" ht="20.100000000000001" customHeight="1">
      <c r="A138" s="233" t="s">
        <v>124</v>
      </c>
      <c r="B138" s="233" t="s">
        <v>92</v>
      </c>
      <c r="C138" s="233" t="s">
        <v>92</v>
      </c>
      <c r="D138" s="237" t="s">
        <v>460</v>
      </c>
      <c r="E138" s="225">
        <v>99</v>
      </c>
      <c r="F138" s="225">
        <v>99</v>
      </c>
      <c r="G138" s="225">
        <v>88</v>
      </c>
      <c r="H138" s="225">
        <v>7</v>
      </c>
      <c r="I138" s="225">
        <v>0</v>
      </c>
      <c r="J138" s="225">
        <v>2</v>
      </c>
      <c r="K138" s="202">
        <v>1</v>
      </c>
      <c r="L138" s="224">
        <v>0</v>
      </c>
      <c r="M138" s="224"/>
      <c r="N138" s="224"/>
      <c r="O138" s="224">
        <v>0</v>
      </c>
    </row>
    <row r="139" spans="1:15" ht="20.100000000000001" customHeight="1">
      <c r="A139" s="233" t="s">
        <v>124</v>
      </c>
      <c r="B139" s="233" t="s">
        <v>92</v>
      </c>
      <c r="C139" s="233" t="s">
        <v>93</v>
      </c>
      <c r="D139" s="237" t="s">
        <v>461</v>
      </c>
      <c r="E139" s="225">
        <v>2</v>
      </c>
      <c r="F139" s="225">
        <v>2</v>
      </c>
      <c r="G139" s="225">
        <v>0</v>
      </c>
      <c r="H139" s="225">
        <v>0</v>
      </c>
      <c r="I139" s="225">
        <v>0</v>
      </c>
      <c r="J139" s="225">
        <v>2</v>
      </c>
      <c r="K139" s="202">
        <v>0</v>
      </c>
      <c r="L139" s="224">
        <v>0</v>
      </c>
      <c r="M139" s="224"/>
      <c r="N139" s="224"/>
      <c r="O139" s="224">
        <v>0</v>
      </c>
    </row>
    <row r="140" spans="1:15" ht="20.100000000000001" customHeight="1">
      <c r="A140" s="233" t="s">
        <v>124</v>
      </c>
      <c r="B140" s="233" t="s">
        <v>92</v>
      </c>
      <c r="C140" s="233" t="s">
        <v>96</v>
      </c>
      <c r="D140" s="237" t="s">
        <v>462</v>
      </c>
      <c r="E140" s="225">
        <v>8</v>
      </c>
      <c r="F140" s="225">
        <v>8</v>
      </c>
      <c r="G140" s="225">
        <v>0</v>
      </c>
      <c r="H140" s="225">
        <v>0</v>
      </c>
      <c r="I140" s="225">
        <v>0</v>
      </c>
      <c r="J140" s="225">
        <v>8</v>
      </c>
      <c r="K140" s="202">
        <v>0</v>
      </c>
      <c r="L140" s="224">
        <v>0</v>
      </c>
      <c r="M140" s="224"/>
      <c r="N140" s="224"/>
      <c r="O140" s="224">
        <v>0</v>
      </c>
    </row>
    <row r="141" spans="1:15" ht="20.100000000000001" customHeight="1">
      <c r="A141" s="233" t="s">
        <v>124</v>
      </c>
      <c r="B141" s="233" t="s">
        <v>92</v>
      </c>
      <c r="C141" s="233" t="s">
        <v>97</v>
      </c>
      <c r="D141" s="237" t="s">
        <v>463</v>
      </c>
      <c r="E141" s="225">
        <v>15</v>
      </c>
      <c r="F141" s="225">
        <v>15</v>
      </c>
      <c r="G141" s="225">
        <v>0</v>
      </c>
      <c r="H141" s="225">
        <v>0</v>
      </c>
      <c r="I141" s="225">
        <v>0</v>
      </c>
      <c r="J141" s="225">
        <v>15</v>
      </c>
      <c r="K141" s="202">
        <v>0</v>
      </c>
      <c r="L141" s="224">
        <v>0</v>
      </c>
      <c r="M141" s="224"/>
      <c r="N141" s="224"/>
      <c r="O141" s="224">
        <v>0</v>
      </c>
    </row>
    <row r="142" spans="1:15" ht="20.100000000000001" customHeight="1">
      <c r="A142" s="233" t="s">
        <v>124</v>
      </c>
      <c r="B142" s="233" t="s">
        <v>92</v>
      </c>
      <c r="C142" s="233" t="s">
        <v>119</v>
      </c>
      <c r="D142" s="237" t="s">
        <v>464</v>
      </c>
      <c r="E142" s="225">
        <v>56</v>
      </c>
      <c r="F142" s="225">
        <v>56</v>
      </c>
      <c r="G142" s="225">
        <v>0</v>
      </c>
      <c r="H142" s="225">
        <v>0</v>
      </c>
      <c r="I142" s="225">
        <v>0</v>
      </c>
      <c r="J142" s="225">
        <v>56</v>
      </c>
      <c r="K142" s="202">
        <v>0</v>
      </c>
      <c r="L142" s="224">
        <v>0</v>
      </c>
      <c r="M142" s="224"/>
      <c r="N142" s="224"/>
      <c r="O142" s="224">
        <v>0</v>
      </c>
    </row>
    <row r="143" spans="1:15" ht="20.100000000000001" customHeight="1">
      <c r="A143" s="233" t="s">
        <v>124</v>
      </c>
      <c r="B143" s="233" t="s">
        <v>92</v>
      </c>
      <c r="C143" s="233" t="s">
        <v>89</v>
      </c>
      <c r="D143" s="237" t="s">
        <v>465</v>
      </c>
      <c r="E143" s="225">
        <v>4</v>
      </c>
      <c r="F143" s="225">
        <v>4</v>
      </c>
      <c r="G143" s="225">
        <v>0</v>
      </c>
      <c r="H143" s="225">
        <v>0</v>
      </c>
      <c r="I143" s="225">
        <v>0</v>
      </c>
      <c r="J143" s="225">
        <v>4</v>
      </c>
      <c r="K143" s="202">
        <v>0</v>
      </c>
      <c r="L143" s="224">
        <v>0</v>
      </c>
      <c r="M143" s="224"/>
      <c r="N143" s="224"/>
      <c r="O143" s="224">
        <v>0</v>
      </c>
    </row>
    <row r="144" spans="1:15" ht="20.100000000000001" customHeight="1">
      <c r="A144" s="233" t="s">
        <v>124</v>
      </c>
      <c r="B144" s="233" t="s">
        <v>94</v>
      </c>
      <c r="C144" s="233"/>
      <c r="D144" s="237" t="s">
        <v>466</v>
      </c>
      <c r="E144" s="225">
        <v>164</v>
      </c>
      <c r="F144" s="225">
        <v>164</v>
      </c>
      <c r="G144" s="225">
        <v>0</v>
      </c>
      <c r="H144" s="225">
        <v>0</v>
      </c>
      <c r="I144" s="225">
        <v>0</v>
      </c>
      <c r="J144" s="225">
        <v>84</v>
      </c>
      <c r="K144" s="202">
        <v>80</v>
      </c>
      <c r="L144" s="224">
        <v>0</v>
      </c>
      <c r="M144" s="224"/>
      <c r="N144" s="224"/>
      <c r="O144" s="224">
        <v>0</v>
      </c>
    </row>
    <row r="145" spans="1:15" ht="20.100000000000001" customHeight="1">
      <c r="A145" s="233" t="s">
        <v>124</v>
      </c>
      <c r="B145" s="233" t="s">
        <v>94</v>
      </c>
      <c r="C145" s="233" t="s">
        <v>97</v>
      </c>
      <c r="D145" s="237" t="s">
        <v>467</v>
      </c>
      <c r="E145" s="225">
        <v>164</v>
      </c>
      <c r="F145" s="225">
        <v>164</v>
      </c>
      <c r="G145" s="225">
        <v>0</v>
      </c>
      <c r="H145" s="225">
        <v>0</v>
      </c>
      <c r="I145" s="225">
        <v>0</v>
      </c>
      <c r="J145" s="225">
        <v>84</v>
      </c>
      <c r="K145" s="202">
        <v>80</v>
      </c>
      <c r="L145" s="224">
        <v>0</v>
      </c>
      <c r="M145" s="224"/>
      <c r="N145" s="224"/>
      <c r="O145" s="224">
        <v>0</v>
      </c>
    </row>
    <row r="146" spans="1:15" ht="20.100000000000001" customHeight="1">
      <c r="A146" s="233" t="s">
        <v>126</v>
      </c>
      <c r="B146" s="233"/>
      <c r="C146" s="233"/>
      <c r="D146" s="237" t="s">
        <v>127</v>
      </c>
      <c r="E146" s="225">
        <v>16496</v>
      </c>
      <c r="F146" s="225">
        <v>16496</v>
      </c>
      <c r="G146" s="225">
        <v>458</v>
      </c>
      <c r="H146" s="225">
        <v>58</v>
      </c>
      <c r="I146" s="225">
        <v>2747</v>
      </c>
      <c r="J146" s="225">
        <v>12948</v>
      </c>
      <c r="K146" s="202">
        <v>285</v>
      </c>
      <c r="L146" s="224">
        <v>0</v>
      </c>
      <c r="M146" s="224"/>
      <c r="N146" s="224"/>
      <c r="O146" s="224">
        <v>0</v>
      </c>
    </row>
    <row r="147" spans="1:15" ht="20.100000000000001" customHeight="1">
      <c r="A147" s="233" t="s">
        <v>126</v>
      </c>
      <c r="B147" s="233" t="s">
        <v>92</v>
      </c>
      <c r="C147" s="233"/>
      <c r="D147" s="237" t="s">
        <v>468</v>
      </c>
      <c r="E147" s="225">
        <v>521</v>
      </c>
      <c r="F147" s="225">
        <v>521</v>
      </c>
      <c r="G147" s="225">
        <v>149</v>
      </c>
      <c r="H147" s="225">
        <v>13</v>
      </c>
      <c r="I147" s="225">
        <v>50</v>
      </c>
      <c r="J147" s="225">
        <v>306</v>
      </c>
      <c r="K147" s="202">
        <v>4</v>
      </c>
      <c r="L147" s="224">
        <v>0</v>
      </c>
      <c r="M147" s="224"/>
      <c r="N147" s="224"/>
      <c r="O147" s="224">
        <v>0</v>
      </c>
    </row>
    <row r="148" spans="1:15" ht="20.100000000000001" customHeight="1">
      <c r="A148" s="233" t="s">
        <v>126</v>
      </c>
      <c r="B148" s="233" t="s">
        <v>92</v>
      </c>
      <c r="C148" s="233" t="s">
        <v>92</v>
      </c>
      <c r="D148" s="237" t="s">
        <v>469</v>
      </c>
      <c r="E148" s="225">
        <v>156</v>
      </c>
      <c r="F148" s="225">
        <v>156</v>
      </c>
      <c r="G148" s="225">
        <v>149</v>
      </c>
      <c r="H148" s="225">
        <v>8</v>
      </c>
      <c r="I148" s="225">
        <v>0</v>
      </c>
      <c r="J148" s="225">
        <v>0</v>
      </c>
      <c r="K148" s="202">
        <v>0</v>
      </c>
      <c r="L148" s="224">
        <v>0</v>
      </c>
      <c r="M148" s="224"/>
      <c r="N148" s="224"/>
      <c r="O148" s="224">
        <v>0</v>
      </c>
    </row>
    <row r="149" spans="1:15" ht="20.100000000000001" customHeight="1">
      <c r="A149" s="233" t="s">
        <v>126</v>
      </c>
      <c r="B149" s="233" t="s">
        <v>92</v>
      </c>
      <c r="C149" s="233" t="s">
        <v>96</v>
      </c>
      <c r="D149" s="237" t="s">
        <v>470</v>
      </c>
      <c r="E149" s="225">
        <v>19</v>
      </c>
      <c r="F149" s="225">
        <v>19</v>
      </c>
      <c r="G149" s="225">
        <v>0</v>
      </c>
      <c r="H149" s="225">
        <v>0</v>
      </c>
      <c r="I149" s="225">
        <v>0</v>
      </c>
      <c r="J149" s="225">
        <v>19</v>
      </c>
      <c r="K149" s="202">
        <v>0</v>
      </c>
      <c r="L149" s="224">
        <v>0</v>
      </c>
      <c r="M149" s="224"/>
      <c r="N149" s="224"/>
      <c r="O149" s="224">
        <v>0</v>
      </c>
    </row>
    <row r="150" spans="1:15" ht="20.100000000000001" customHeight="1">
      <c r="A150" s="233" t="s">
        <v>126</v>
      </c>
      <c r="B150" s="233" t="s">
        <v>92</v>
      </c>
      <c r="C150" s="233" t="s">
        <v>98</v>
      </c>
      <c r="D150" s="237" t="s">
        <v>471</v>
      </c>
      <c r="E150" s="225">
        <v>28</v>
      </c>
      <c r="F150" s="225">
        <v>28</v>
      </c>
      <c r="G150" s="225">
        <v>0</v>
      </c>
      <c r="H150" s="225">
        <v>5</v>
      </c>
      <c r="I150" s="225">
        <v>0</v>
      </c>
      <c r="J150" s="225">
        <v>23</v>
      </c>
      <c r="K150" s="202">
        <v>0</v>
      </c>
      <c r="L150" s="224">
        <v>0</v>
      </c>
      <c r="M150" s="224"/>
      <c r="N150" s="224"/>
      <c r="O150" s="224">
        <v>0</v>
      </c>
    </row>
    <row r="151" spans="1:15" ht="20.100000000000001" customHeight="1">
      <c r="A151" s="233" t="s">
        <v>126</v>
      </c>
      <c r="B151" s="233" t="s">
        <v>92</v>
      </c>
      <c r="C151" s="233" t="s">
        <v>118</v>
      </c>
      <c r="D151" s="237" t="s">
        <v>472</v>
      </c>
      <c r="E151" s="225">
        <v>47</v>
      </c>
      <c r="F151" s="225">
        <v>47</v>
      </c>
      <c r="G151" s="225">
        <v>0</v>
      </c>
      <c r="H151" s="225">
        <v>0</v>
      </c>
      <c r="I151" s="225">
        <v>0</v>
      </c>
      <c r="J151" s="225">
        <v>43</v>
      </c>
      <c r="K151" s="202">
        <v>4</v>
      </c>
      <c r="L151" s="224">
        <v>0</v>
      </c>
      <c r="M151" s="224"/>
      <c r="N151" s="224"/>
      <c r="O151" s="224">
        <v>0</v>
      </c>
    </row>
    <row r="152" spans="1:15" ht="20.100000000000001" customHeight="1">
      <c r="A152" s="233" t="s">
        <v>126</v>
      </c>
      <c r="B152" s="233" t="s">
        <v>92</v>
      </c>
      <c r="C152" s="233" t="s">
        <v>119</v>
      </c>
      <c r="D152" s="237" t="s">
        <v>473</v>
      </c>
      <c r="E152" s="225">
        <v>159</v>
      </c>
      <c r="F152" s="225">
        <v>159</v>
      </c>
      <c r="G152" s="225">
        <v>0</v>
      </c>
      <c r="H152" s="225">
        <v>0</v>
      </c>
      <c r="I152" s="225">
        <v>0</v>
      </c>
      <c r="J152" s="225">
        <v>159</v>
      </c>
      <c r="K152" s="202">
        <v>0</v>
      </c>
      <c r="L152" s="224">
        <v>0</v>
      </c>
      <c r="M152" s="224"/>
      <c r="N152" s="224"/>
      <c r="O152" s="224">
        <v>0</v>
      </c>
    </row>
    <row r="153" spans="1:15" ht="20.100000000000001" customHeight="1">
      <c r="A153" s="233" t="s">
        <v>126</v>
      </c>
      <c r="B153" s="233" t="s">
        <v>92</v>
      </c>
      <c r="C153" s="233" t="s">
        <v>100</v>
      </c>
      <c r="D153" s="237" t="s">
        <v>474</v>
      </c>
      <c r="E153" s="225">
        <v>14</v>
      </c>
      <c r="F153" s="225">
        <v>14</v>
      </c>
      <c r="G153" s="225">
        <v>0</v>
      </c>
      <c r="H153" s="225">
        <v>0</v>
      </c>
      <c r="I153" s="225">
        <v>0</v>
      </c>
      <c r="J153" s="225">
        <v>14</v>
      </c>
      <c r="K153" s="202">
        <v>0</v>
      </c>
      <c r="L153" s="224">
        <v>0</v>
      </c>
      <c r="M153" s="224"/>
      <c r="N153" s="224"/>
      <c r="O153" s="224">
        <v>0</v>
      </c>
    </row>
    <row r="154" spans="1:15" ht="20.100000000000001" customHeight="1">
      <c r="A154" s="233" t="s">
        <v>126</v>
      </c>
      <c r="B154" s="233" t="s">
        <v>92</v>
      </c>
      <c r="C154" s="233" t="s">
        <v>89</v>
      </c>
      <c r="D154" s="237" t="s">
        <v>475</v>
      </c>
      <c r="E154" s="225">
        <v>7</v>
      </c>
      <c r="F154" s="225">
        <v>7</v>
      </c>
      <c r="G154" s="225">
        <v>0</v>
      </c>
      <c r="H154" s="225">
        <v>0</v>
      </c>
      <c r="I154" s="225">
        <v>0</v>
      </c>
      <c r="J154" s="225">
        <v>7</v>
      </c>
      <c r="K154" s="202">
        <v>0</v>
      </c>
      <c r="L154" s="224">
        <v>0</v>
      </c>
      <c r="M154" s="224"/>
      <c r="N154" s="224"/>
      <c r="O154" s="224">
        <v>0</v>
      </c>
    </row>
    <row r="155" spans="1:15" ht="20.100000000000001" customHeight="1">
      <c r="A155" s="233" t="s">
        <v>126</v>
      </c>
      <c r="B155" s="233" t="s">
        <v>92</v>
      </c>
      <c r="C155" s="233" t="s">
        <v>99</v>
      </c>
      <c r="D155" s="237" t="s">
        <v>476</v>
      </c>
      <c r="E155" s="225">
        <v>90</v>
      </c>
      <c r="F155" s="225">
        <v>90</v>
      </c>
      <c r="G155" s="225">
        <v>0</v>
      </c>
      <c r="H155" s="225">
        <v>0</v>
      </c>
      <c r="I155" s="225">
        <v>50</v>
      </c>
      <c r="J155" s="225">
        <v>40</v>
      </c>
      <c r="K155" s="202">
        <v>0</v>
      </c>
      <c r="L155" s="224">
        <v>0</v>
      </c>
      <c r="M155" s="224"/>
      <c r="N155" s="224"/>
      <c r="O155" s="224">
        <v>0</v>
      </c>
    </row>
    <row r="156" spans="1:15" ht="20.100000000000001" customHeight="1">
      <c r="A156" s="233" t="s">
        <v>126</v>
      </c>
      <c r="B156" s="233" t="s">
        <v>93</v>
      </c>
      <c r="C156" s="233"/>
      <c r="D156" s="237" t="s">
        <v>477</v>
      </c>
      <c r="E156" s="225">
        <v>3356</v>
      </c>
      <c r="F156" s="225">
        <v>3356</v>
      </c>
      <c r="G156" s="225">
        <v>110</v>
      </c>
      <c r="H156" s="225">
        <v>10</v>
      </c>
      <c r="I156" s="225">
        <v>56</v>
      </c>
      <c r="J156" s="225">
        <v>3081</v>
      </c>
      <c r="K156" s="202">
        <v>99</v>
      </c>
      <c r="L156" s="224">
        <v>0</v>
      </c>
      <c r="M156" s="224"/>
      <c r="N156" s="224"/>
      <c r="O156" s="224">
        <v>0</v>
      </c>
    </row>
    <row r="157" spans="1:15" ht="20.100000000000001" customHeight="1">
      <c r="A157" s="233" t="s">
        <v>126</v>
      </c>
      <c r="B157" s="233" t="s">
        <v>93</v>
      </c>
      <c r="C157" s="233" t="s">
        <v>92</v>
      </c>
      <c r="D157" s="237" t="s">
        <v>478</v>
      </c>
      <c r="E157" s="225">
        <v>173</v>
      </c>
      <c r="F157" s="225">
        <v>173</v>
      </c>
      <c r="G157" s="225">
        <v>110</v>
      </c>
      <c r="H157" s="225">
        <v>10</v>
      </c>
      <c r="I157" s="225">
        <v>0</v>
      </c>
      <c r="J157" s="225">
        <v>52</v>
      </c>
      <c r="K157" s="202">
        <v>1</v>
      </c>
      <c r="L157" s="224">
        <v>0</v>
      </c>
      <c r="M157" s="224"/>
      <c r="N157" s="224"/>
      <c r="O157" s="224">
        <v>0</v>
      </c>
    </row>
    <row r="158" spans="1:15" ht="20.100000000000001" customHeight="1">
      <c r="A158" s="233" t="s">
        <v>126</v>
      </c>
      <c r="B158" s="233" t="s">
        <v>93</v>
      </c>
      <c r="C158" s="233" t="s">
        <v>93</v>
      </c>
      <c r="D158" s="237" t="s">
        <v>479</v>
      </c>
      <c r="E158" s="225">
        <v>61</v>
      </c>
      <c r="F158" s="225">
        <v>61</v>
      </c>
      <c r="G158" s="225">
        <v>0</v>
      </c>
      <c r="H158" s="225">
        <v>0</v>
      </c>
      <c r="I158" s="225">
        <v>0</v>
      </c>
      <c r="J158" s="225">
        <v>54</v>
      </c>
      <c r="K158" s="202">
        <v>6</v>
      </c>
      <c r="L158" s="224">
        <v>0</v>
      </c>
      <c r="M158" s="224"/>
      <c r="N158" s="224"/>
      <c r="O158" s="224">
        <v>0</v>
      </c>
    </row>
    <row r="159" spans="1:15" ht="20.100000000000001" customHeight="1">
      <c r="A159" s="233" t="s">
        <v>126</v>
      </c>
      <c r="B159" s="233" t="s">
        <v>93</v>
      </c>
      <c r="C159" s="233" t="s">
        <v>118</v>
      </c>
      <c r="D159" s="237" t="s">
        <v>480</v>
      </c>
      <c r="E159" s="225">
        <v>20</v>
      </c>
      <c r="F159" s="225">
        <v>20</v>
      </c>
      <c r="G159" s="225">
        <v>0</v>
      </c>
      <c r="H159" s="225">
        <v>0</v>
      </c>
      <c r="I159" s="225">
        <v>0</v>
      </c>
      <c r="J159" s="225">
        <v>20</v>
      </c>
      <c r="K159" s="202">
        <v>0</v>
      </c>
      <c r="L159" s="224">
        <v>0</v>
      </c>
      <c r="M159" s="224"/>
      <c r="N159" s="224"/>
      <c r="O159" s="224">
        <v>0</v>
      </c>
    </row>
    <row r="160" spans="1:15" ht="20.100000000000001" customHeight="1">
      <c r="A160" s="233" t="s">
        <v>126</v>
      </c>
      <c r="B160" s="233" t="s">
        <v>93</v>
      </c>
      <c r="C160" s="233" t="s">
        <v>97</v>
      </c>
      <c r="D160" s="237" t="s">
        <v>481</v>
      </c>
      <c r="E160" s="225">
        <v>3045</v>
      </c>
      <c r="F160" s="225">
        <v>3045</v>
      </c>
      <c r="G160" s="225">
        <v>0</v>
      </c>
      <c r="H160" s="225">
        <v>0</v>
      </c>
      <c r="I160" s="225">
        <v>56</v>
      </c>
      <c r="J160" s="225">
        <v>2897</v>
      </c>
      <c r="K160" s="202">
        <v>92</v>
      </c>
      <c r="L160" s="224">
        <v>0</v>
      </c>
      <c r="M160" s="224"/>
      <c r="N160" s="224"/>
      <c r="O160" s="224">
        <v>0</v>
      </c>
    </row>
    <row r="161" spans="1:15" ht="20.100000000000001" customHeight="1">
      <c r="A161" s="233" t="s">
        <v>126</v>
      </c>
      <c r="B161" s="233" t="s">
        <v>93</v>
      </c>
      <c r="C161" s="233" t="s">
        <v>99</v>
      </c>
      <c r="D161" s="237" t="s">
        <v>482</v>
      </c>
      <c r="E161" s="225">
        <v>58</v>
      </c>
      <c r="F161" s="225">
        <v>58</v>
      </c>
      <c r="G161" s="225">
        <v>0</v>
      </c>
      <c r="H161" s="225">
        <v>0</v>
      </c>
      <c r="I161" s="225">
        <v>0</v>
      </c>
      <c r="J161" s="225">
        <v>58</v>
      </c>
      <c r="K161" s="202">
        <v>0</v>
      </c>
      <c r="L161" s="224">
        <v>0</v>
      </c>
      <c r="M161" s="224"/>
      <c r="N161" s="224"/>
      <c r="O161" s="224">
        <v>0</v>
      </c>
    </row>
    <row r="162" spans="1:15" ht="20.100000000000001" customHeight="1">
      <c r="A162" s="233" t="s">
        <v>126</v>
      </c>
      <c r="B162" s="233" t="s">
        <v>96</v>
      </c>
      <c r="C162" s="233"/>
      <c r="D162" s="237" t="s">
        <v>483</v>
      </c>
      <c r="E162" s="225">
        <v>1161</v>
      </c>
      <c r="F162" s="225">
        <v>1161</v>
      </c>
      <c r="G162" s="225">
        <v>117</v>
      </c>
      <c r="H162" s="225">
        <v>30</v>
      </c>
      <c r="I162" s="225">
        <v>881</v>
      </c>
      <c r="J162" s="225">
        <v>133</v>
      </c>
      <c r="K162" s="202">
        <v>0</v>
      </c>
      <c r="L162" s="224">
        <v>0</v>
      </c>
      <c r="M162" s="224"/>
      <c r="N162" s="224"/>
      <c r="O162" s="224">
        <v>0</v>
      </c>
    </row>
    <row r="163" spans="1:15" ht="20.100000000000001" customHeight="1">
      <c r="A163" s="233" t="s">
        <v>126</v>
      </c>
      <c r="B163" s="233" t="s">
        <v>96</v>
      </c>
      <c r="C163" s="233" t="s">
        <v>92</v>
      </c>
      <c r="D163" s="237" t="s">
        <v>484</v>
      </c>
      <c r="E163" s="225">
        <v>1034</v>
      </c>
      <c r="F163" s="225">
        <v>1034</v>
      </c>
      <c r="G163" s="225">
        <v>45</v>
      </c>
      <c r="H163" s="225">
        <v>0</v>
      </c>
      <c r="I163" s="225">
        <v>878</v>
      </c>
      <c r="J163" s="225">
        <v>110</v>
      </c>
      <c r="K163" s="202">
        <v>0</v>
      </c>
      <c r="L163" s="224">
        <v>0</v>
      </c>
      <c r="M163" s="224"/>
      <c r="N163" s="224"/>
      <c r="O163" s="224">
        <v>0</v>
      </c>
    </row>
    <row r="164" spans="1:15" ht="20.100000000000001" customHeight="1">
      <c r="A164" s="233" t="s">
        <v>126</v>
      </c>
      <c r="B164" s="233" t="s">
        <v>96</v>
      </c>
      <c r="C164" s="233" t="s">
        <v>94</v>
      </c>
      <c r="D164" s="237" t="s">
        <v>485</v>
      </c>
      <c r="E164" s="225">
        <v>128</v>
      </c>
      <c r="F164" s="225">
        <v>128</v>
      </c>
      <c r="G164" s="225">
        <v>72</v>
      </c>
      <c r="H164" s="225">
        <v>30</v>
      </c>
      <c r="I164" s="225">
        <v>3</v>
      </c>
      <c r="J164" s="225">
        <v>23</v>
      </c>
      <c r="K164" s="202">
        <v>0</v>
      </c>
      <c r="L164" s="224">
        <v>0</v>
      </c>
      <c r="M164" s="224"/>
      <c r="N164" s="224"/>
      <c r="O164" s="224">
        <v>0</v>
      </c>
    </row>
    <row r="165" spans="1:15" ht="20.100000000000001" customHeight="1">
      <c r="A165" s="233" t="s">
        <v>126</v>
      </c>
      <c r="B165" s="233" t="s">
        <v>118</v>
      </c>
      <c r="C165" s="233"/>
      <c r="D165" s="237" t="s">
        <v>486</v>
      </c>
      <c r="E165" s="225">
        <v>300</v>
      </c>
      <c r="F165" s="225">
        <v>300</v>
      </c>
      <c r="G165" s="225">
        <v>0</v>
      </c>
      <c r="H165" s="225">
        <v>0</v>
      </c>
      <c r="I165" s="225">
        <v>65</v>
      </c>
      <c r="J165" s="225">
        <v>235</v>
      </c>
      <c r="K165" s="202">
        <v>0</v>
      </c>
      <c r="L165" s="224">
        <v>0</v>
      </c>
      <c r="M165" s="224"/>
      <c r="N165" s="224"/>
      <c r="O165" s="224">
        <v>0</v>
      </c>
    </row>
    <row r="166" spans="1:15" ht="20.100000000000001" customHeight="1">
      <c r="A166" s="233" t="s">
        <v>126</v>
      </c>
      <c r="B166" s="233" t="s">
        <v>118</v>
      </c>
      <c r="C166" s="233" t="s">
        <v>92</v>
      </c>
      <c r="D166" s="237" t="s">
        <v>487</v>
      </c>
      <c r="E166" s="225">
        <v>61</v>
      </c>
      <c r="F166" s="225">
        <v>61</v>
      </c>
      <c r="G166" s="225">
        <v>0</v>
      </c>
      <c r="H166" s="225">
        <v>0</v>
      </c>
      <c r="I166" s="225">
        <v>0</v>
      </c>
      <c r="J166" s="225">
        <v>61</v>
      </c>
      <c r="K166" s="202">
        <v>0</v>
      </c>
      <c r="L166" s="224">
        <v>0</v>
      </c>
      <c r="M166" s="224"/>
      <c r="N166" s="224"/>
      <c r="O166" s="224">
        <v>0</v>
      </c>
    </row>
    <row r="167" spans="1:15" ht="20.100000000000001" customHeight="1">
      <c r="A167" s="233" t="s">
        <v>126</v>
      </c>
      <c r="B167" s="233" t="s">
        <v>118</v>
      </c>
      <c r="C167" s="233" t="s">
        <v>96</v>
      </c>
      <c r="D167" s="237" t="s">
        <v>488</v>
      </c>
      <c r="E167" s="225">
        <v>239</v>
      </c>
      <c r="F167" s="225">
        <v>239</v>
      </c>
      <c r="G167" s="225">
        <v>0</v>
      </c>
      <c r="H167" s="225">
        <v>0</v>
      </c>
      <c r="I167" s="225">
        <v>65</v>
      </c>
      <c r="J167" s="225">
        <v>174</v>
      </c>
      <c r="K167" s="202">
        <v>0</v>
      </c>
      <c r="L167" s="224">
        <v>0</v>
      </c>
      <c r="M167" s="224"/>
      <c r="N167" s="224"/>
      <c r="O167" s="224">
        <v>0</v>
      </c>
    </row>
    <row r="168" spans="1:15" ht="20.100000000000001" customHeight="1">
      <c r="A168" s="233" t="s">
        <v>126</v>
      </c>
      <c r="B168" s="233" t="s">
        <v>97</v>
      </c>
      <c r="C168" s="233"/>
      <c r="D168" s="237" t="s">
        <v>489</v>
      </c>
      <c r="E168" s="225">
        <v>136</v>
      </c>
      <c r="F168" s="225">
        <v>136</v>
      </c>
      <c r="G168" s="225">
        <v>0</v>
      </c>
      <c r="H168" s="225">
        <v>0</v>
      </c>
      <c r="I168" s="225">
        <v>136</v>
      </c>
      <c r="J168" s="225">
        <v>0</v>
      </c>
      <c r="K168" s="202">
        <v>0</v>
      </c>
      <c r="L168" s="224">
        <v>0</v>
      </c>
      <c r="M168" s="224"/>
      <c r="N168" s="224"/>
      <c r="O168" s="224">
        <v>0</v>
      </c>
    </row>
    <row r="169" spans="1:15" ht="20.100000000000001" customHeight="1">
      <c r="A169" s="233" t="s">
        <v>126</v>
      </c>
      <c r="B169" s="233" t="s">
        <v>97</v>
      </c>
      <c r="C169" s="233" t="s">
        <v>92</v>
      </c>
      <c r="D169" s="237" t="s">
        <v>490</v>
      </c>
      <c r="E169" s="225">
        <v>14</v>
      </c>
      <c r="F169" s="225">
        <v>14</v>
      </c>
      <c r="G169" s="225">
        <v>0</v>
      </c>
      <c r="H169" s="225">
        <v>0</v>
      </c>
      <c r="I169" s="225">
        <v>14</v>
      </c>
      <c r="J169" s="225">
        <v>0</v>
      </c>
      <c r="K169" s="202">
        <v>0</v>
      </c>
      <c r="L169" s="224">
        <v>0</v>
      </c>
      <c r="M169" s="224"/>
      <c r="N169" s="224"/>
      <c r="O169" s="224">
        <v>0</v>
      </c>
    </row>
    <row r="170" spans="1:15" ht="20.100000000000001" customHeight="1">
      <c r="A170" s="233" t="s">
        <v>126</v>
      </c>
      <c r="B170" s="233" t="s">
        <v>97</v>
      </c>
      <c r="C170" s="233" t="s">
        <v>96</v>
      </c>
      <c r="D170" s="237" t="s">
        <v>491</v>
      </c>
      <c r="E170" s="225">
        <v>106</v>
      </c>
      <c r="F170" s="225">
        <v>106</v>
      </c>
      <c r="G170" s="225">
        <v>0</v>
      </c>
      <c r="H170" s="225">
        <v>0</v>
      </c>
      <c r="I170" s="225">
        <v>106</v>
      </c>
      <c r="J170" s="225">
        <v>0</v>
      </c>
      <c r="K170" s="202">
        <v>0</v>
      </c>
      <c r="L170" s="224">
        <v>0</v>
      </c>
      <c r="M170" s="224"/>
      <c r="N170" s="224"/>
      <c r="O170" s="224">
        <v>0</v>
      </c>
    </row>
    <row r="171" spans="1:15" ht="20.100000000000001" customHeight="1">
      <c r="A171" s="233" t="s">
        <v>126</v>
      </c>
      <c r="B171" s="233" t="s">
        <v>97</v>
      </c>
      <c r="C171" s="233" t="s">
        <v>99</v>
      </c>
      <c r="D171" s="237" t="s">
        <v>492</v>
      </c>
      <c r="E171" s="225">
        <v>16</v>
      </c>
      <c r="F171" s="225">
        <v>16</v>
      </c>
      <c r="G171" s="225">
        <v>0</v>
      </c>
      <c r="H171" s="225">
        <v>0</v>
      </c>
      <c r="I171" s="225">
        <v>16</v>
      </c>
      <c r="J171" s="225">
        <v>0</v>
      </c>
      <c r="K171" s="202">
        <v>0</v>
      </c>
      <c r="L171" s="224">
        <v>0</v>
      </c>
      <c r="M171" s="224"/>
      <c r="N171" s="224"/>
      <c r="O171" s="224">
        <v>0</v>
      </c>
    </row>
    <row r="172" spans="1:15" ht="20.100000000000001" customHeight="1">
      <c r="A172" s="233" t="s">
        <v>126</v>
      </c>
      <c r="B172" s="233" t="s">
        <v>119</v>
      </c>
      <c r="C172" s="233"/>
      <c r="D172" s="237" t="s">
        <v>493</v>
      </c>
      <c r="E172" s="225">
        <v>245</v>
      </c>
      <c r="F172" s="225">
        <v>245</v>
      </c>
      <c r="G172" s="225">
        <v>0</v>
      </c>
      <c r="H172" s="225">
        <v>0</v>
      </c>
      <c r="I172" s="225">
        <v>245</v>
      </c>
      <c r="J172" s="225">
        <v>0</v>
      </c>
      <c r="K172" s="202">
        <v>0</v>
      </c>
      <c r="L172" s="224">
        <v>0</v>
      </c>
      <c r="M172" s="224"/>
      <c r="N172" s="224"/>
      <c r="O172" s="224">
        <v>0</v>
      </c>
    </row>
    <row r="173" spans="1:15" ht="20.100000000000001" customHeight="1">
      <c r="A173" s="233" t="s">
        <v>126</v>
      </c>
      <c r="B173" s="233" t="s">
        <v>119</v>
      </c>
      <c r="C173" s="233" t="s">
        <v>92</v>
      </c>
      <c r="D173" s="237" t="s">
        <v>494</v>
      </c>
      <c r="E173" s="225">
        <v>114</v>
      </c>
      <c r="F173" s="225">
        <v>114</v>
      </c>
      <c r="G173" s="225">
        <v>0</v>
      </c>
      <c r="H173" s="225">
        <v>0</v>
      </c>
      <c r="I173" s="225">
        <v>114</v>
      </c>
      <c r="J173" s="225">
        <v>0</v>
      </c>
      <c r="K173" s="202">
        <v>0</v>
      </c>
      <c r="L173" s="224">
        <v>0</v>
      </c>
      <c r="M173" s="224"/>
      <c r="N173" s="224"/>
      <c r="O173" s="224">
        <v>0</v>
      </c>
    </row>
    <row r="174" spans="1:15" ht="20.100000000000001" customHeight="1">
      <c r="A174" s="233" t="s">
        <v>126</v>
      </c>
      <c r="B174" s="233" t="s">
        <v>119</v>
      </c>
      <c r="C174" s="233" t="s">
        <v>93</v>
      </c>
      <c r="D174" s="237" t="s">
        <v>495</v>
      </c>
      <c r="E174" s="225">
        <v>103</v>
      </c>
      <c r="F174" s="225">
        <v>103</v>
      </c>
      <c r="G174" s="225">
        <v>0</v>
      </c>
      <c r="H174" s="225">
        <v>0</v>
      </c>
      <c r="I174" s="225">
        <v>103</v>
      </c>
      <c r="J174" s="225">
        <v>0</v>
      </c>
      <c r="K174" s="202">
        <v>0</v>
      </c>
      <c r="L174" s="224">
        <v>0</v>
      </c>
      <c r="M174" s="224"/>
      <c r="N174" s="224"/>
      <c r="O174" s="224">
        <v>0</v>
      </c>
    </row>
    <row r="175" spans="1:15" ht="20.100000000000001" customHeight="1">
      <c r="A175" s="233" t="s">
        <v>126</v>
      </c>
      <c r="B175" s="233" t="s">
        <v>119</v>
      </c>
      <c r="C175" s="233" t="s">
        <v>99</v>
      </c>
      <c r="D175" s="237" t="s">
        <v>496</v>
      </c>
      <c r="E175" s="225">
        <v>28</v>
      </c>
      <c r="F175" s="225">
        <v>28</v>
      </c>
      <c r="G175" s="225">
        <v>0</v>
      </c>
      <c r="H175" s="225">
        <v>0</v>
      </c>
      <c r="I175" s="225">
        <v>28</v>
      </c>
      <c r="J175" s="225">
        <v>0</v>
      </c>
      <c r="K175" s="202">
        <v>0</v>
      </c>
      <c r="L175" s="224">
        <v>0</v>
      </c>
      <c r="M175" s="224"/>
      <c r="N175" s="224"/>
      <c r="O175" s="224">
        <v>0</v>
      </c>
    </row>
    <row r="176" spans="1:15" ht="20.100000000000001" customHeight="1">
      <c r="A176" s="233" t="s">
        <v>126</v>
      </c>
      <c r="B176" s="233" t="s">
        <v>100</v>
      </c>
      <c r="C176" s="233"/>
      <c r="D176" s="237" t="s">
        <v>497</v>
      </c>
      <c r="E176" s="225">
        <v>411</v>
      </c>
      <c r="F176" s="225">
        <v>411</v>
      </c>
      <c r="G176" s="225">
        <v>50</v>
      </c>
      <c r="H176" s="225">
        <v>0</v>
      </c>
      <c r="I176" s="225">
        <v>361</v>
      </c>
      <c r="J176" s="225">
        <v>0</v>
      </c>
      <c r="K176" s="202">
        <v>0</v>
      </c>
      <c r="L176" s="224">
        <v>0</v>
      </c>
      <c r="M176" s="224"/>
      <c r="N176" s="224"/>
      <c r="O176" s="224">
        <v>0</v>
      </c>
    </row>
    <row r="177" spans="1:15" ht="20.100000000000001" customHeight="1">
      <c r="A177" s="233" t="s">
        <v>126</v>
      </c>
      <c r="B177" s="233" t="s">
        <v>100</v>
      </c>
      <c r="C177" s="233" t="s">
        <v>93</v>
      </c>
      <c r="D177" s="237" t="s">
        <v>498</v>
      </c>
      <c r="E177" s="225">
        <v>361</v>
      </c>
      <c r="F177" s="225">
        <v>361</v>
      </c>
      <c r="G177" s="225">
        <v>0</v>
      </c>
      <c r="H177" s="225">
        <v>0</v>
      </c>
      <c r="I177" s="225">
        <v>361</v>
      </c>
      <c r="J177" s="225">
        <v>0</v>
      </c>
      <c r="K177" s="202">
        <v>0</v>
      </c>
      <c r="L177" s="224">
        <v>0</v>
      </c>
      <c r="M177" s="224"/>
      <c r="N177" s="224"/>
      <c r="O177" s="224">
        <v>0</v>
      </c>
    </row>
    <row r="178" spans="1:15" ht="20.100000000000001" customHeight="1">
      <c r="A178" s="233" t="s">
        <v>126</v>
      </c>
      <c r="B178" s="233" t="s">
        <v>100</v>
      </c>
      <c r="C178" s="233" t="s">
        <v>99</v>
      </c>
      <c r="D178" s="237" t="s">
        <v>499</v>
      </c>
      <c r="E178" s="225">
        <v>50</v>
      </c>
      <c r="F178" s="225">
        <v>50</v>
      </c>
      <c r="G178" s="225">
        <v>50</v>
      </c>
      <c r="H178" s="225">
        <v>0</v>
      </c>
      <c r="I178" s="225">
        <v>0</v>
      </c>
      <c r="J178" s="225">
        <v>0</v>
      </c>
      <c r="K178" s="202">
        <v>0</v>
      </c>
      <c r="L178" s="224">
        <v>0</v>
      </c>
      <c r="M178" s="224"/>
      <c r="N178" s="224"/>
      <c r="O178" s="224">
        <v>0</v>
      </c>
    </row>
    <row r="179" spans="1:15" ht="20.100000000000001" customHeight="1">
      <c r="A179" s="233" t="s">
        <v>126</v>
      </c>
      <c r="B179" s="233" t="s">
        <v>88</v>
      </c>
      <c r="C179" s="233"/>
      <c r="D179" s="237" t="s">
        <v>500</v>
      </c>
      <c r="E179" s="225">
        <v>252</v>
      </c>
      <c r="F179" s="225">
        <v>252</v>
      </c>
      <c r="G179" s="225">
        <v>33</v>
      </c>
      <c r="H179" s="225">
        <v>5</v>
      </c>
      <c r="I179" s="225">
        <v>22</v>
      </c>
      <c r="J179" s="225">
        <v>193</v>
      </c>
      <c r="K179" s="202">
        <v>0</v>
      </c>
      <c r="L179" s="224">
        <v>0</v>
      </c>
      <c r="M179" s="224"/>
      <c r="N179" s="224"/>
      <c r="O179" s="224">
        <v>0</v>
      </c>
    </row>
    <row r="180" spans="1:15" ht="20.100000000000001" customHeight="1">
      <c r="A180" s="233" t="s">
        <v>126</v>
      </c>
      <c r="B180" s="233" t="s">
        <v>88</v>
      </c>
      <c r="C180" s="233" t="s">
        <v>92</v>
      </c>
      <c r="D180" s="237" t="s">
        <v>501</v>
      </c>
      <c r="E180" s="225">
        <v>33</v>
      </c>
      <c r="F180" s="225">
        <v>33</v>
      </c>
      <c r="G180" s="225">
        <v>33</v>
      </c>
      <c r="H180" s="225">
        <v>0</v>
      </c>
      <c r="I180" s="225">
        <v>0</v>
      </c>
      <c r="J180" s="225">
        <v>0</v>
      </c>
      <c r="K180" s="202">
        <v>0</v>
      </c>
      <c r="L180" s="224">
        <v>0</v>
      </c>
      <c r="M180" s="224"/>
      <c r="N180" s="224"/>
      <c r="O180" s="224">
        <v>0</v>
      </c>
    </row>
    <row r="181" spans="1:15" ht="20.100000000000001" customHeight="1">
      <c r="A181" s="233" t="s">
        <v>126</v>
      </c>
      <c r="B181" s="233" t="s">
        <v>88</v>
      </c>
      <c r="C181" s="233" t="s">
        <v>93</v>
      </c>
      <c r="D181" s="237" t="s">
        <v>502</v>
      </c>
      <c r="E181" s="225">
        <v>7</v>
      </c>
      <c r="F181" s="225">
        <v>7</v>
      </c>
      <c r="G181" s="225">
        <v>0</v>
      </c>
      <c r="H181" s="225">
        <v>5</v>
      </c>
      <c r="I181" s="225">
        <v>0</v>
      </c>
      <c r="J181" s="225">
        <v>2</v>
      </c>
      <c r="K181" s="202">
        <v>0</v>
      </c>
      <c r="L181" s="224">
        <v>0</v>
      </c>
      <c r="M181" s="224"/>
      <c r="N181" s="224"/>
      <c r="O181" s="224">
        <v>0</v>
      </c>
    </row>
    <row r="182" spans="1:15" ht="20.100000000000001" customHeight="1">
      <c r="A182" s="233" t="s">
        <v>126</v>
      </c>
      <c r="B182" s="233" t="s">
        <v>88</v>
      </c>
      <c r="C182" s="233" t="s">
        <v>95</v>
      </c>
      <c r="D182" s="237" t="s">
        <v>503</v>
      </c>
      <c r="E182" s="225">
        <v>70</v>
      </c>
      <c r="F182" s="225">
        <v>70</v>
      </c>
      <c r="G182" s="225">
        <v>0</v>
      </c>
      <c r="H182" s="225">
        <v>0</v>
      </c>
      <c r="I182" s="225">
        <v>22</v>
      </c>
      <c r="J182" s="225">
        <v>48</v>
      </c>
      <c r="K182" s="202">
        <v>0</v>
      </c>
      <c r="L182" s="224">
        <v>0</v>
      </c>
      <c r="M182" s="224"/>
      <c r="N182" s="224"/>
      <c r="O182" s="224">
        <v>0</v>
      </c>
    </row>
    <row r="183" spans="1:15" ht="20.100000000000001" customHeight="1">
      <c r="A183" s="233" t="s">
        <v>126</v>
      </c>
      <c r="B183" s="233" t="s">
        <v>88</v>
      </c>
      <c r="C183" s="233" t="s">
        <v>96</v>
      </c>
      <c r="D183" s="237" t="s">
        <v>504</v>
      </c>
      <c r="E183" s="225">
        <v>140</v>
      </c>
      <c r="F183" s="225">
        <v>140</v>
      </c>
      <c r="G183" s="225">
        <v>0</v>
      </c>
      <c r="H183" s="225">
        <v>0</v>
      </c>
      <c r="I183" s="225">
        <v>0</v>
      </c>
      <c r="J183" s="225">
        <v>140</v>
      </c>
      <c r="K183" s="202">
        <v>0</v>
      </c>
      <c r="L183" s="224">
        <v>0</v>
      </c>
      <c r="M183" s="224"/>
      <c r="N183" s="224"/>
      <c r="O183" s="224">
        <v>0</v>
      </c>
    </row>
    <row r="184" spans="1:15" ht="20.100000000000001" customHeight="1">
      <c r="A184" s="233" t="s">
        <v>126</v>
      </c>
      <c r="B184" s="233" t="s">
        <v>88</v>
      </c>
      <c r="C184" s="233" t="s">
        <v>99</v>
      </c>
      <c r="D184" s="237" t="s">
        <v>505</v>
      </c>
      <c r="E184" s="225">
        <v>3</v>
      </c>
      <c r="F184" s="225">
        <v>3</v>
      </c>
      <c r="G184" s="225">
        <v>0</v>
      </c>
      <c r="H184" s="225">
        <v>0</v>
      </c>
      <c r="I184" s="225">
        <v>0</v>
      </c>
      <c r="J184" s="225">
        <v>3</v>
      </c>
      <c r="K184" s="202">
        <v>0</v>
      </c>
      <c r="L184" s="224">
        <v>0</v>
      </c>
      <c r="M184" s="224"/>
      <c r="N184" s="224"/>
      <c r="O184" s="224">
        <v>0</v>
      </c>
    </row>
    <row r="185" spans="1:15" ht="20.100000000000001" customHeight="1">
      <c r="A185" s="233" t="s">
        <v>126</v>
      </c>
      <c r="B185" s="233" t="s">
        <v>128</v>
      </c>
      <c r="C185" s="233"/>
      <c r="D185" s="237" t="s">
        <v>506</v>
      </c>
      <c r="E185" s="225">
        <v>17</v>
      </c>
      <c r="F185" s="225">
        <v>17</v>
      </c>
      <c r="G185" s="225">
        <v>0</v>
      </c>
      <c r="H185" s="225">
        <v>0</v>
      </c>
      <c r="I185" s="225">
        <v>0</v>
      </c>
      <c r="J185" s="225">
        <v>17</v>
      </c>
      <c r="K185" s="202">
        <v>0</v>
      </c>
      <c r="L185" s="224">
        <v>0</v>
      </c>
      <c r="M185" s="224"/>
      <c r="N185" s="224"/>
      <c r="O185" s="224">
        <v>0</v>
      </c>
    </row>
    <row r="186" spans="1:15" ht="20.100000000000001" customHeight="1">
      <c r="A186" s="233" t="s">
        <v>126</v>
      </c>
      <c r="B186" s="233" t="s">
        <v>128</v>
      </c>
      <c r="C186" s="233" t="s">
        <v>99</v>
      </c>
      <c r="D186" s="237" t="s">
        <v>507</v>
      </c>
      <c r="E186" s="225">
        <v>17</v>
      </c>
      <c r="F186" s="225">
        <v>17</v>
      </c>
      <c r="G186" s="225">
        <v>0</v>
      </c>
      <c r="H186" s="225">
        <v>0</v>
      </c>
      <c r="I186" s="225">
        <v>0</v>
      </c>
      <c r="J186" s="225">
        <v>17</v>
      </c>
      <c r="K186" s="202">
        <v>0</v>
      </c>
      <c r="L186" s="224">
        <v>0</v>
      </c>
      <c r="M186" s="224"/>
      <c r="N186" s="224"/>
      <c r="O186" s="224">
        <v>0</v>
      </c>
    </row>
    <row r="187" spans="1:15" ht="20.100000000000001" customHeight="1">
      <c r="A187" s="233" t="s">
        <v>126</v>
      </c>
      <c r="B187" s="233" t="s">
        <v>129</v>
      </c>
      <c r="C187" s="233"/>
      <c r="D187" s="237" t="s">
        <v>508</v>
      </c>
      <c r="E187" s="225">
        <v>70</v>
      </c>
      <c r="F187" s="225">
        <v>70</v>
      </c>
      <c r="G187" s="225">
        <v>0</v>
      </c>
      <c r="H187" s="225">
        <v>0</v>
      </c>
      <c r="I187" s="225">
        <v>70</v>
      </c>
      <c r="J187" s="225">
        <v>0</v>
      </c>
      <c r="K187" s="202">
        <v>0</v>
      </c>
      <c r="L187" s="224">
        <v>0</v>
      </c>
      <c r="M187" s="224"/>
      <c r="N187" s="224"/>
      <c r="O187" s="224">
        <v>0</v>
      </c>
    </row>
    <row r="188" spans="1:15" ht="20.100000000000001" customHeight="1">
      <c r="A188" s="233" t="s">
        <v>126</v>
      </c>
      <c r="B188" s="233" t="s">
        <v>129</v>
      </c>
      <c r="C188" s="233" t="s">
        <v>92</v>
      </c>
      <c r="D188" s="237" t="s">
        <v>509</v>
      </c>
      <c r="E188" s="225">
        <v>20</v>
      </c>
      <c r="F188" s="225">
        <v>20</v>
      </c>
      <c r="G188" s="225">
        <v>0</v>
      </c>
      <c r="H188" s="225">
        <v>0</v>
      </c>
      <c r="I188" s="225">
        <v>20</v>
      </c>
      <c r="J188" s="225">
        <v>0</v>
      </c>
      <c r="K188" s="202">
        <v>0</v>
      </c>
      <c r="L188" s="224">
        <v>0</v>
      </c>
      <c r="M188" s="224"/>
      <c r="N188" s="224"/>
      <c r="O188" s="224">
        <v>0</v>
      </c>
    </row>
    <row r="189" spans="1:15" ht="20.100000000000001" customHeight="1">
      <c r="A189" s="233" t="s">
        <v>126</v>
      </c>
      <c r="B189" s="233" t="s">
        <v>129</v>
      </c>
      <c r="C189" s="233" t="s">
        <v>93</v>
      </c>
      <c r="D189" s="237" t="s">
        <v>510</v>
      </c>
      <c r="E189" s="225">
        <v>50</v>
      </c>
      <c r="F189" s="225">
        <v>50</v>
      </c>
      <c r="G189" s="225">
        <v>0</v>
      </c>
      <c r="H189" s="225">
        <v>0</v>
      </c>
      <c r="I189" s="225">
        <v>50</v>
      </c>
      <c r="J189" s="225">
        <v>0</v>
      </c>
      <c r="K189" s="202">
        <v>0</v>
      </c>
      <c r="L189" s="224">
        <v>0</v>
      </c>
      <c r="M189" s="224"/>
      <c r="N189" s="224"/>
      <c r="O189" s="224">
        <v>0</v>
      </c>
    </row>
    <row r="190" spans="1:15" ht="20.100000000000001" customHeight="1">
      <c r="A190" s="233" t="s">
        <v>126</v>
      </c>
      <c r="B190" s="233" t="s">
        <v>130</v>
      </c>
      <c r="C190" s="233"/>
      <c r="D190" s="237" t="s">
        <v>511</v>
      </c>
      <c r="E190" s="225">
        <v>196</v>
      </c>
      <c r="F190" s="225">
        <v>196</v>
      </c>
      <c r="G190" s="225">
        <v>0</v>
      </c>
      <c r="H190" s="225">
        <v>0</v>
      </c>
      <c r="I190" s="225">
        <v>14</v>
      </c>
      <c r="J190" s="225">
        <v>0</v>
      </c>
      <c r="K190" s="202">
        <v>182</v>
      </c>
      <c r="L190" s="224">
        <v>0</v>
      </c>
      <c r="M190" s="224"/>
      <c r="N190" s="224"/>
      <c r="O190" s="224">
        <v>0</v>
      </c>
    </row>
    <row r="191" spans="1:15" ht="20.100000000000001" customHeight="1">
      <c r="A191" s="233" t="s">
        <v>126</v>
      </c>
      <c r="B191" s="233" t="s">
        <v>130</v>
      </c>
      <c r="C191" s="233" t="s">
        <v>92</v>
      </c>
      <c r="D191" s="237" t="s">
        <v>512</v>
      </c>
      <c r="E191" s="225">
        <v>196</v>
      </c>
      <c r="F191" s="225">
        <v>196</v>
      </c>
      <c r="G191" s="225">
        <v>0</v>
      </c>
      <c r="H191" s="225">
        <v>0</v>
      </c>
      <c r="I191" s="225">
        <v>14</v>
      </c>
      <c r="J191" s="225">
        <v>0</v>
      </c>
      <c r="K191" s="202">
        <v>182</v>
      </c>
      <c r="L191" s="224">
        <v>0</v>
      </c>
      <c r="M191" s="224"/>
      <c r="N191" s="224"/>
      <c r="O191" s="224">
        <v>0</v>
      </c>
    </row>
    <row r="192" spans="1:15" ht="20.100000000000001" customHeight="1">
      <c r="A192" s="233" t="s">
        <v>126</v>
      </c>
      <c r="B192" s="233" t="s">
        <v>170</v>
      </c>
      <c r="C192" s="233"/>
      <c r="D192" s="237" t="s">
        <v>513</v>
      </c>
      <c r="E192" s="225">
        <v>150</v>
      </c>
      <c r="F192" s="225">
        <v>150</v>
      </c>
      <c r="G192" s="225">
        <v>0</v>
      </c>
      <c r="H192" s="225">
        <v>0</v>
      </c>
      <c r="I192" s="225">
        <v>150</v>
      </c>
      <c r="J192" s="225">
        <v>0</v>
      </c>
      <c r="K192" s="202">
        <v>0</v>
      </c>
      <c r="L192" s="224">
        <v>0</v>
      </c>
      <c r="M192" s="224"/>
      <c r="N192" s="224"/>
      <c r="O192" s="224">
        <v>0</v>
      </c>
    </row>
    <row r="193" spans="1:15" ht="20.100000000000001" customHeight="1">
      <c r="A193" s="233" t="s">
        <v>126</v>
      </c>
      <c r="B193" s="233" t="s">
        <v>170</v>
      </c>
      <c r="C193" s="233" t="s">
        <v>93</v>
      </c>
      <c r="D193" s="237" t="s">
        <v>514</v>
      </c>
      <c r="E193" s="225">
        <v>150</v>
      </c>
      <c r="F193" s="225">
        <v>150</v>
      </c>
      <c r="G193" s="225">
        <v>0</v>
      </c>
      <c r="H193" s="225">
        <v>0</v>
      </c>
      <c r="I193" s="225">
        <v>150</v>
      </c>
      <c r="J193" s="225">
        <v>0</v>
      </c>
      <c r="K193" s="202">
        <v>0</v>
      </c>
      <c r="L193" s="224">
        <v>0</v>
      </c>
      <c r="M193" s="224"/>
      <c r="N193" s="224"/>
      <c r="O193" s="224">
        <v>0</v>
      </c>
    </row>
    <row r="194" spans="1:15" ht="20.100000000000001" customHeight="1">
      <c r="A194" s="233" t="s">
        <v>126</v>
      </c>
      <c r="B194" s="233" t="s">
        <v>105</v>
      </c>
      <c r="C194" s="233"/>
      <c r="D194" s="237" t="s">
        <v>515</v>
      </c>
      <c r="E194" s="225">
        <v>634</v>
      </c>
      <c r="F194" s="225">
        <v>634</v>
      </c>
      <c r="G194" s="225">
        <v>0</v>
      </c>
      <c r="H194" s="225">
        <v>0</v>
      </c>
      <c r="I194" s="225">
        <v>609</v>
      </c>
      <c r="J194" s="225">
        <v>25</v>
      </c>
      <c r="K194" s="202">
        <v>0</v>
      </c>
      <c r="L194" s="224">
        <v>0</v>
      </c>
      <c r="M194" s="224"/>
      <c r="N194" s="224"/>
      <c r="O194" s="224">
        <v>0</v>
      </c>
    </row>
    <row r="195" spans="1:15" ht="20.100000000000001" customHeight="1">
      <c r="A195" s="233" t="s">
        <v>126</v>
      </c>
      <c r="B195" s="233" t="s">
        <v>105</v>
      </c>
      <c r="C195" s="233" t="s">
        <v>92</v>
      </c>
      <c r="D195" s="237" t="s">
        <v>516</v>
      </c>
      <c r="E195" s="225">
        <v>25</v>
      </c>
      <c r="F195" s="225">
        <v>25</v>
      </c>
      <c r="G195" s="225">
        <v>0</v>
      </c>
      <c r="H195" s="225">
        <v>0</v>
      </c>
      <c r="I195" s="225">
        <v>0</v>
      </c>
      <c r="J195" s="225">
        <v>25</v>
      </c>
      <c r="K195" s="202">
        <v>0</v>
      </c>
      <c r="L195" s="224">
        <v>0</v>
      </c>
      <c r="M195" s="224"/>
      <c r="N195" s="224"/>
      <c r="O195" s="224">
        <v>0</v>
      </c>
    </row>
    <row r="196" spans="1:15" ht="20.100000000000001" customHeight="1">
      <c r="A196" s="233" t="s">
        <v>126</v>
      </c>
      <c r="B196" s="233" t="s">
        <v>105</v>
      </c>
      <c r="C196" s="233" t="s">
        <v>93</v>
      </c>
      <c r="D196" s="237" t="s">
        <v>517</v>
      </c>
      <c r="E196" s="225">
        <v>609</v>
      </c>
      <c r="F196" s="225">
        <v>609</v>
      </c>
      <c r="G196" s="225">
        <v>0</v>
      </c>
      <c r="H196" s="225">
        <v>0</v>
      </c>
      <c r="I196" s="225">
        <v>609</v>
      </c>
      <c r="J196" s="225">
        <v>0</v>
      </c>
      <c r="K196" s="202">
        <v>0</v>
      </c>
      <c r="L196" s="224">
        <v>0</v>
      </c>
      <c r="M196" s="224"/>
      <c r="N196" s="224"/>
      <c r="O196" s="224">
        <v>0</v>
      </c>
    </row>
    <row r="197" spans="1:15" ht="20.100000000000001" customHeight="1">
      <c r="A197" s="233" t="s">
        <v>126</v>
      </c>
      <c r="B197" s="233" t="s">
        <v>106</v>
      </c>
      <c r="C197" s="233"/>
      <c r="D197" s="237" t="s">
        <v>518</v>
      </c>
      <c r="E197" s="225">
        <v>8927</v>
      </c>
      <c r="F197" s="225">
        <v>8927</v>
      </c>
      <c r="G197" s="225">
        <v>0</v>
      </c>
      <c r="H197" s="225">
        <v>0</v>
      </c>
      <c r="I197" s="225">
        <v>0</v>
      </c>
      <c r="J197" s="225">
        <v>8927</v>
      </c>
      <c r="K197" s="202">
        <v>0</v>
      </c>
      <c r="L197" s="224">
        <v>0</v>
      </c>
      <c r="M197" s="224"/>
      <c r="N197" s="224"/>
      <c r="O197" s="224">
        <v>0</v>
      </c>
    </row>
    <row r="198" spans="1:15" ht="20.100000000000001" customHeight="1">
      <c r="A198" s="233" t="s">
        <v>126</v>
      </c>
      <c r="B198" s="233" t="s">
        <v>106</v>
      </c>
      <c r="C198" s="233" t="s">
        <v>93</v>
      </c>
      <c r="D198" s="237" t="s">
        <v>519</v>
      </c>
      <c r="E198" s="225">
        <v>8927</v>
      </c>
      <c r="F198" s="225">
        <v>8927</v>
      </c>
      <c r="G198" s="225">
        <v>0</v>
      </c>
      <c r="H198" s="225">
        <v>0</v>
      </c>
      <c r="I198" s="225">
        <v>0</v>
      </c>
      <c r="J198" s="225">
        <v>8927</v>
      </c>
      <c r="K198" s="202">
        <v>0</v>
      </c>
      <c r="L198" s="224">
        <v>0</v>
      </c>
      <c r="M198" s="224"/>
      <c r="N198" s="224"/>
      <c r="O198" s="224">
        <v>0</v>
      </c>
    </row>
    <row r="199" spans="1:15" ht="20.100000000000001" customHeight="1">
      <c r="A199" s="233" t="s">
        <v>126</v>
      </c>
      <c r="B199" s="233" t="s">
        <v>99</v>
      </c>
      <c r="C199" s="233"/>
      <c r="D199" s="237" t="s">
        <v>131</v>
      </c>
      <c r="E199" s="225">
        <v>119</v>
      </c>
      <c r="F199" s="225">
        <v>119</v>
      </c>
      <c r="G199" s="225">
        <v>0</v>
      </c>
      <c r="H199" s="225">
        <v>0</v>
      </c>
      <c r="I199" s="225">
        <v>88</v>
      </c>
      <c r="J199" s="225">
        <v>31</v>
      </c>
      <c r="K199" s="202">
        <v>0</v>
      </c>
      <c r="L199" s="224">
        <v>0</v>
      </c>
      <c r="M199" s="224"/>
      <c r="N199" s="224"/>
      <c r="O199" s="224">
        <v>0</v>
      </c>
    </row>
    <row r="200" spans="1:15" ht="20.100000000000001" customHeight="1">
      <c r="A200" s="233" t="s">
        <v>126</v>
      </c>
      <c r="B200" s="233" t="s">
        <v>99</v>
      </c>
      <c r="C200" s="233" t="s">
        <v>92</v>
      </c>
      <c r="D200" s="237" t="s">
        <v>520</v>
      </c>
      <c r="E200" s="225">
        <v>119</v>
      </c>
      <c r="F200" s="225">
        <v>119</v>
      </c>
      <c r="G200" s="225">
        <v>0</v>
      </c>
      <c r="H200" s="225">
        <v>0</v>
      </c>
      <c r="I200" s="225">
        <v>88</v>
      </c>
      <c r="J200" s="225">
        <v>31</v>
      </c>
      <c r="K200" s="202">
        <v>0</v>
      </c>
      <c r="L200" s="224">
        <v>0</v>
      </c>
      <c r="M200" s="224"/>
      <c r="N200" s="224"/>
      <c r="O200" s="224">
        <v>0</v>
      </c>
    </row>
    <row r="201" spans="1:15" ht="20.100000000000001" customHeight="1">
      <c r="A201" s="233" t="s">
        <v>132</v>
      </c>
      <c r="B201" s="233"/>
      <c r="C201" s="233"/>
      <c r="D201" s="237" t="s">
        <v>133</v>
      </c>
      <c r="E201" s="225">
        <v>6554</v>
      </c>
      <c r="F201" s="225">
        <v>6006</v>
      </c>
      <c r="G201" s="225">
        <v>1806</v>
      </c>
      <c r="H201" s="225">
        <v>34</v>
      </c>
      <c r="I201" s="225">
        <v>416</v>
      </c>
      <c r="J201" s="225">
        <v>3154</v>
      </c>
      <c r="K201" s="225">
        <v>596</v>
      </c>
      <c r="L201" s="203">
        <v>548</v>
      </c>
      <c r="M201" s="224"/>
      <c r="N201" s="224"/>
      <c r="O201" s="224">
        <v>0</v>
      </c>
    </row>
    <row r="202" spans="1:15" ht="20.100000000000001" customHeight="1">
      <c r="A202" s="233" t="s">
        <v>132</v>
      </c>
      <c r="B202" s="233" t="s">
        <v>92</v>
      </c>
      <c r="C202" s="233"/>
      <c r="D202" s="237" t="s">
        <v>521</v>
      </c>
      <c r="E202" s="225">
        <v>547</v>
      </c>
      <c r="F202" s="225">
        <v>547</v>
      </c>
      <c r="G202" s="225">
        <v>430</v>
      </c>
      <c r="H202" s="225">
        <v>34</v>
      </c>
      <c r="I202" s="225">
        <v>0</v>
      </c>
      <c r="J202" s="225">
        <v>83</v>
      </c>
      <c r="K202" s="202">
        <v>0</v>
      </c>
      <c r="L202" s="224">
        <v>0</v>
      </c>
      <c r="M202" s="224"/>
      <c r="N202" s="224"/>
      <c r="O202" s="224">
        <v>0</v>
      </c>
    </row>
    <row r="203" spans="1:15" ht="20.100000000000001" customHeight="1">
      <c r="A203" s="233" t="s">
        <v>132</v>
      </c>
      <c r="B203" s="233" t="s">
        <v>92</v>
      </c>
      <c r="C203" s="233" t="s">
        <v>92</v>
      </c>
      <c r="D203" s="237" t="s">
        <v>522</v>
      </c>
      <c r="E203" s="225">
        <v>464</v>
      </c>
      <c r="F203" s="225">
        <v>464</v>
      </c>
      <c r="G203" s="225">
        <v>430</v>
      </c>
      <c r="H203" s="225">
        <v>34</v>
      </c>
      <c r="I203" s="225">
        <v>0</v>
      </c>
      <c r="J203" s="225">
        <v>0</v>
      </c>
      <c r="K203" s="202">
        <v>0</v>
      </c>
      <c r="L203" s="224">
        <v>0</v>
      </c>
      <c r="M203" s="224"/>
      <c r="N203" s="224"/>
      <c r="O203" s="224">
        <v>0</v>
      </c>
    </row>
    <row r="204" spans="1:15" ht="20.100000000000001" customHeight="1">
      <c r="A204" s="233" t="s">
        <v>132</v>
      </c>
      <c r="B204" s="233" t="s">
        <v>92</v>
      </c>
      <c r="C204" s="233" t="s">
        <v>93</v>
      </c>
      <c r="D204" s="237" t="s">
        <v>523</v>
      </c>
      <c r="E204" s="225">
        <v>41</v>
      </c>
      <c r="F204" s="225">
        <v>41</v>
      </c>
      <c r="G204" s="225">
        <v>0</v>
      </c>
      <c r="H204" s="225">
        <v>0</v>
      </c>
      <c r="I204" s="225">
        <v>0</v>
      </c>
      <c r="J204" s="225">
        <v>41</v>
      </c>
      <c r="K204" s="202">
        <v>0</v>
      </c>
      <c r="L204" s="224">
        <v>0</v>
      </c>
      <c r="M204" s="224"/>
      <c r="N204" s="224"/>
      <c r="O204" s="224">
        <v>0</v>
      </c>
    </row>
    <row r="205" spans="1:15" ht="20.100000000000001" customHeight="1">
      <c r="A205" s="233" t="s">
        <v>132</v>
      </c>
      <c r="B205" s="233" t="s">
        <v>92</v>
      </c>
      <c r="C205" s="233" t="s">
        <v>99</v>
      </c>
      <c r="D205" s="237" t="s">
        <v>524</v>
      </c>
      <c r="E205" s="225">
        <v>42</v>
      </c>
      <c r="F205" s="225">
        <v>42</v>
      </c>
      <c r="G205" s="225">
        <v>0</v>
      </c>
      <c r="H205" s="225">
        <v>0</v>
      </c>
      <c r="I205" s="225">
        <v>0</v>
      </c>
      <c r="J205" s="225">
        <v>42</v>
      </c>
      <c r="K205" s="202">
        <v>0</v>
      </c>
      <c r="L205" s="224">
        <v>0</v>
      </c>
      <c r="M205" s="224"/>
      <c r="N205" s="224"/>
      <c r="O205" s="224">
        <v>0</v>
      </c>
    </row>
    <row r="206" spans="1:15" ht="20.100000000000001" customHeight="1">
      <c r="A206" s="233" t="s">
        <v>132</v>
      </c>
      <c r="B206" s="233" t="s">
        <v>94</v>
      </c>
      <c r="C206" s="233"/>
      <c r="D206" s="237" t="s">
        <v>525</v>
      </c>
      <c r="E206" s="225">
        <v>1154</v>
      </c>
      <c r="F206" s="225">
        <v>611</v>
      </c>
      <c r="G206" s="226">
        <v>0</v>
      </c>
      <c r="H206" s="225">
        <v>0</v>
      </c>
      <c r="I206" s="225">
        <v>0</v>
      </c>
      <c r="J206" s="225">
        <v>15</v>
      </c>
      <c r="K206" s="202">
        <v>596</v>
      </c>
      <c r="L206" s="203">
        <v>543</v>
      </c>
      <c r="M206" s="224"/>
      <c r="N206" s="224"/>
      <c r="O206" s="224">
        <v>0</v>
      </c>
    </row>
    <row r="207" spans="1:15" ht="20.100000000000001" customHeight="1">
      <c r="A207" s="233" t="s">
        <v>132</v>
      </c>
      <c r="B207" s="233" t="s">
        <v>94</v>
      </c>
      <c r="C207" s="233" t="s">
        <v>92</v>
      </c>
      <c r="D207" s="237" t="s">
        <v>526</v>
      </c>
      <c r="E207" s="225">
        <v>118</v>
      </c>
      <c r="F207" s="225">
        <v>0</v>
      </c>
      <c r="G207" s="224">
        <v>0</v>
      </c>
      <c r="H207" s="204">
        <v>0</v>
      </c>
      <c r="I207" s="225">
        <v>0</v>
      </c>
      <c r="J207" s="225">
        <v>0</v>
      </c>
      <c r="K207" s="202">
        <v>0</v>
      </c>
      <c r="L207" s="225">
        <v>118</v>
      </c>
      <c r="M207" s="224"/>
      <c r="N207" s="224"/>
      <c r="O207" s="224">
        <v>0</v>
      </c>
    </row>
    <row r="208" spans="1:15" ht="20.100000000000001" customHeight="1">
      <c r="A208" s="233" t="s">
        <v>132</v>
      </c>
      <c r="B208" s="233" t="s">
        <v>94</v>
      </c>
      <c r="C208" s="233" t="s">
        <v>93</v>
      </c>
      <c r="D208" s="237" t="s">
        <v>527</v>
      </c>
      <c r="E208" s="225">
        <v>425</v>
      </c>
      <c r="F208" s="225">
        <v>0</v>
      </c>
      <c r="G208" s="226">
        <v>0</v>
      </c>
      <c r="H208" s="225">
        <v>0</v>
      </c>
      <c r="I208" s="225">
        <v>0</v>
      </c>
      <c r="J208" s="225">
        <v>0</v>
      </c>
      <c r="K208" s="202">
        <v>0</v>
      </c>
      <c r="L208" s="225">
        <v>425</v>
      </c>
      <c r="M208" s="224"/>
      <c r="N208" s="224"/>
      <c r="O208" s="224">
        <v>0</v>
      </c>
    </row>
    <row r="209" spans="1:15" ht="20.100000000000001" customHeight="1">
      <c r="A209" s="233" t="s">
        <v>132</v>
      </c>
      <c r="B209" s="233" t="s">
        <v>94</v>
      </c>
      <c r="C209" s="233" t="s">
        <v>99</v>
      </c>
      <c r="D209" s="237" t="s">
        <v>528</v>
      </c>
      <c r="E209" s="225">
        <v>611</v>
      </c>
      <c r="F209" s="225">
        <v>611</v>
      </c>
      <c r="G209" s="225">
        <v>0</v>
      </c>
      <c r="H209" s="225">
        <v>0</v>
      </c>
      <c r="I209" s="225">
        <v>0</v>
      </c>
      <c r="J209" s="225">
        <v>15</v>
      </c>
      <c r="K209" s="202">
        <v>596</v>
      </c>
      <c r="L209" s="224">
        <v>0</v>
      </c>
      <c r="M209" s="224"/>
      <c r="N209" s="224"/>
      <c r="O209" s="224">
        <v>0</v>
      </c>
    </row>
    <row r="210" spans="1:15" ht="20.100000000000001" customHeight="1">
      <c r="A210" s="233" t="s">
        <v>132</v>
      </c>
      <c r="B210" s="233" t="s">
        <v>95</v>
      </c>
      <c r="C210" s="233"/>
      <c r="D210" s="237" t="s">
        <v>529</v>
      </c>
      <c r="E210" s="225">
        <v>1381</v>
      </c>
      <c r="F210" s="225">
        <v>1381</v>
      </c>
      <c r="G210" s="225">
        <v>0</v>
      </c>
      <c r="H210" s="225">
        <v>0</v>
      </c>
      <c r="I210" s="225">
        <v>0</v>
      </c>
      <c r="J210" s="225">
        <v>1381</v>
      </c>
      <c r="K210" s="202">
        <v>0</v>
      </c>
      <c r="L210" s="224">
        <v>0</v>
      </c>
      <c r="M210" s="224"/>
      <c r="N210" s="224"/>
      <c r="O210" s="224">
        <v>0</v>
      </c>
    </row>
    <row r="211" spans="1:15" ht="20.100000000000001" customHeight="1">
      <c r="A211" s="233" t="s">
        <v>132</v>
      </c>
      <c r="B211" s="233" t="s">
        <v>95</v>
      </c>
      <c r="C211" s="233" t="s">
        <v>92</v>
      </c>
      <c r="D211" s="237" t="s">
        <v>530</v>
      </c>
      <c r="E211" s="225">
        <v>60</v>
      </c>
      <c r="F211" s="225">
        <v>60</v>
      </c>
      <c r="G211" s="225">
        <v>0</v>
      </c>
      <c r="H211" s="225">
        <v>0</v>
      </c>
      <c r="I211" s="225">
        <v>0</v>
      </c>
      <c r="J211" s="225">
        <v>60</v>
      </c>
      <c r="K211" s="202">
        <v>0</v>
      </c>
      <c r="L211" s="224">
        <v>0</v>
      </c>
      <c r="M211" s="224"/>
      <c r="N211" s="224"/>
      <c r="O211" s="224">
        <v>0</v>
      </c>
    </row>
    <row r="212" spans="1:15" ht="20.100000000000001" customHeight="1">
      <c r="A212" s="233" t="s">
        <v>132</v>
      </c>
      <c r="B212" s="233" t="s">
        <v>95</v>
      </c>
      <c r="C212" s="233" t="s">
        <v>93</v>
      </c>
      <c r="D212" s="237" t="s">
        <v>531</v>
      </c>
      <c r="E212" s="225">
        <v>6</v>
      </c>
      <c r="F212" s="225">
        <v>6</v>
      </c>
      <c r="G212" s="225">
        <v>0</v>
      </c>
      <c r="H212" s="225">
        <v>0</v>
      </c>
      <c r="I212" s="225">
        <v>0</v>
      </c>
      <c r="J212" s="225">
        <v>6</v>
      </c>
      <c r="K212" s="202">
        <v>0</v>
      </c>
      <c r="L212" s="224">
        <v>0</v>
      </c>
      <c r="M212" s="224"/>
      <c r="N212" s="224"/>
      <c r="O212" s="224">
        <v>0</v>
      </c>
    </row>
    <row r="213" spans="1:15" ht="20.100000000000001" customHeight="1">
      <c r="A213" s="233" t="s">
        <v>132</v>
      </c>
      <c r="B213" s="233" t="s">
        <v>95</v>
      </c>
      <c r="C213" s="233" t="s">
        <v>94</v>
      </c>
      <c r="D213" s="237" t="s">
        <v>532</v>
      </c>
      <c r="E213" s="225">
        <v>67</v>
      </c>
      <c r="F213" s="225">
        <v>67</v>
      </c>
      <c r="G213" s="225">
        <v>0</v>
      </c>
      <c r="H213" s="225">
        <v>0</v>
      </c>
      <c r="I213" s="225">
        <v>0</v>
      </c>
      <c r="J213" s="225">
        <v>67</v>
      </c>
      <c r="K213" s="202">
        <v>0</v>
      </c>
      <c r="L213" s="224">
        <v>0</v>
      </c>
      <c r="M213" s="224"/>
      <c r="N213" s="224"/>
      <c r="O213" s="224">
        <v>0</v>
      </c>
    </row>
    <row r="214" spans="1:15" ht="20.100000000000001" customHeight="1">
      <c r="A214" s="233" t="s">
        <v>132</v>
      </c>
      <c r="B214" s="233" t="s">
        <v>95</v>
      </c>
      <c r="C214" s="233" t="s">
        <v>97</v>
      </c>
      <c r="D214" s="237" t="s">
        <v>533</v>
      </c>
      <c r="E214" s="225">
        <v>1062</v>
      </c>
      <c r="F214" s="225">
        <v>1062</v>
      </c>
      <c r="G214" s="225">
        <v>0</v>
      </c>
      <c r="H214" s="225">
        <v>0</v>
      </c>
      <c r="I214" s="225">
        <v>0</v>
      </c>
      <c r="J214" s="225">
        <v>1062</v>
      </c>
      <c r="K214" s="202">
        <v>0</v>
      </c>
      <c r="L214" s="224">
        <v>0</v>
      </c>
      <c r="M214" s="224"/>
      <c r="N214" s="224"/>
      <c r="O214" s="224">
        <v>0</v>
      </c>
    </row>
    <row r="215" spans="1:15" ht="20.100000000000001" customHeight="1">
      <c r="A215" s="233" t="s">
        <v>132</v>
      </c>
      <c r="B215" s="233" t="s">
        <v>95</v>
      </c>
      <c r="C215" s="233" t="s">
        <v>119</v>
      </c>
      <c r="D215" s="237" t="s">
        <v>534</v>
      </c>
      <c r="E215" s="225">
        <v>166</v>
      </c>
      <c r="F215" s="225">
        <v>166</v>
      </c>
      <c r="G215" s="225">
        <v>0</v>
      </c>
      <c r="H215" s="225">
        <v>0</v>
      </c>
      <c r="I215" s="225">
        <v>0</v>
      </c>
      <c r="J215" s="225">
        <v>166</v>
      </c>
      <c r="K215" s="202">
        <v>0</v>
      </c>
      <c r="L215" s="224">
        <v>0</v>
      </c>
      <c r="M215" s="224"/>
      <c r="N215" s="224"/>
      <c r="O215" s="224">
        <v>0</v>
      </c>
    </row>
    <row r="216" spans="1:15" ht="20.100000000000001" customHeight="1">
      <c r="A216" s="233" t="s">
        <v>132</v>
      </c>
      <c r="B216" s="233" t="s">
        <v>95</v>
      </c>
      <c r="C216" s="233" t="s">
        <v>99</v>
      </c>
      <c r="D216" s="237" t="s">
        <v>535</v>
      </c>
      <c r="E216" s="225">
        <v>20</v>
      </c>
      <c r="F216" s="225">
        <v>20</v>
      </c>
      <c r="G216" s="225">
        <v>0</v>
      </c>
      <c r="H216" s="225">
        <v>0</v>
      </c>
      <c r="I216" s="225">
        <v>0</v>
      </c>
      <c r="J216" s="225">
        <v>20</v>
      </c>
      <c r="K216" s="202">
        <v>0</v>
      </c>
      <c r="L216" s="224">
        <v>0</v>
      </c>
      <c r="M216" s="224"/>
      <c r="N216" s="224"/>
      <c r="O216" s="224">
        <v>0</v>
      </c>
    </row>
    <row r="217" spans="1:15" ht="20.100000000000001" customHeight="1">
      <c r="A217" s="233" t="s">
        <v>132</v>
      </c>
      <c r="B217" s="233" t="s">
        <v>98</v>
      </c>
      <c r="C217" s="233"/>
      <c r="D217" s="237" t="s">
        <v>536</v>
      </c>
      <c r="E217" s="225">
        <v>5</v>
      </c>
      <c r="F217" s="225">
        <v>5</v>
      </c>
      <c r="G217" s="225">
        <v>0</v>
      </c>
      <c r="H217" s="225">
        <v>0</v>
      </c>
      <c r="I217" s="225">
        <v>0</v>
      </c>
      <c r="J217" s="225">
        <v>5</v>
      </c>
      <c r="K217" s="202">
        <v>0</v>
      </c>
      <c r="L217" s="224">
        <v>0</v>
      </c>
      <c r="M217" s="224"/>
      <c r="N217" s="224"/>
      <c r="O217" s="224">
        <v>0</v>
      </c>
    </row>
    <row r="218" spans="1:15" ht="20.100000000000001" customHeight="1">
      <c r="A218" s="233" t="s">
        <v>132</v>
      </c>
      <c r="B218" s="233" t="s">
        <v>98</v>
      </c>
      <c r="C218" s="233" t="s">
        <v>99</v>
      </c>
      <c r="D218" s="237" t="s">
        <v>537</v>
      </c>
      <c r="E218" s="225">
        <v>5</v>
      </c>
      <c r="F218" s="225">
        <v>5</v>
      </c>
      <c r="G218" s="225">
        <v>0</v>
      </c>
      <c r="H218" s="225">
        <v>0</v>
      </c>
      <c r="I218" s="225">
        <v>0</v>
      </c>
      <c r="J218" s="225">
        <v>5</v>
      </c>
      <c r="K218" s="202">
        <v>0</v>
      </c>
      <c r="L218" s="224">
        <v>0</v>
      </c>
      <c r="M218" s="224"/>
      <c r="N218" s="224"/>
      <c r="O218" s="224">
        <v>0</v>
      </c>
    </row>
    <row r="219" spans="1:15" ht="20.100000000000001" customHeight="1">
      <c r="A219" s="233" t="s">
        <v>132</v>
      </c>
      <c r="B219" s="233" t="s">
        <v>118</v>
      </c>
      <c r="C219" s="233"/>
      <c r="D219" s="237" t="s">
        <v>538</v>
      </c>
      <c r="E219" s="225">
        <v>388</v>
      </c>
      <c r="F219" s="225">
        <v>388</v>
      </c>
      <c r="G219" s="225">
        <v>0</v>
      </c>
      <c r="H219" s="225">
        <v>0</v>
      </c>
      <c r="I219" s="225">
        <v>91</v>
      </c>
      <c r="J219" s="225">
        <v>296</v>
      </c>
      <c r="K219" s="202">
        <v>0</v>
      </c>
      <c r="L219" s="224">
        <v>0</v>
      </c>
      <c r="M219" s="224"/>
      <c r="N219" s="224"/>
      <c r="O219" s="224">
        <v>0</v>
      </c>
    </row>
    <row r="220" spans="1:15" ht="20.100000000000001" customHeight="1">
      <c r="A220" s="233" t="s">
        <v>132</v>
      </c>
      <c r="B220" s="233" t="s">
        <v>118</v>
      </c>
      <c r="C220" s="233" t="s">
        <v>104</v>
      </c>
      <c r="D220" s="237" t="s">
        <v>539</v>
      </c>
      <c r="E220" s="225">
        <v>388</v>
      </c>
      <c r="F220" s="225">
        <v>388</v>
      </c>
      <c r="G220" s="225">
        <v>0</v>
      </c>
      <c r="H220" s="225">
        <v>0</v>
      </c>
      <c r="I220" s="225">
        <v>91</v>
      </c>
      <c r="J220" s="225">
        <v>296</v>
      </c>
      <c r="K220" s="202">
        <v>0</v>
      </c>
      <c r="L220" s="224">
        <v>0</v>
      </c>
      <c r="M220" s="224"/>
      <c r="N220" s="224"/>
      <c r="O220" s="224">
        <v>0</v>
      </c>
    </row>
    <row r="221" spans="1:15" ht="20.100000000000001" customHeight="1">
      <c r="A221" s="233" t="s">
        <v>132</v>
      </c>
      <c r="B221" s="233" t="s">
        <v>100</v>
      </c>
      <c r="C221" s="233"/>
      <c r="D221" s="237" t="s">
        <v>540</v>
      </c>
      <c r="E221" s="225">
        <v>71</v>
      </c>
      <c r="F221" s="225">
        <v>71</v>
      </c>
      <c r="G221" s="225">
        <v>0</v>
      </c>
      <c r="H221" s="225">
        <v>0</v>
      </c>
      <c r="I221" s="225">
        <v>0</v>
      </c>
      <c r="J221" s="225">
        <v>71</v>
      </c>
      <c r="K221" s="202">
        <v>0</v>
      </c>
      <c r="L221" s="224">
        <v>0</v>
      </c>
      <c r="M221" s="224"/>
      <c r="N221" s="224"/>
      <c r="O221" s="224">
        <v>0</v>
      </c>
    </row>
    <row r="222" spans="1:15" ht="20.100000000000001" customHeight="1">
      <c r="A222" s="233" t="s">
        <v>132</v>
      </c>
      <c r="B222" s="233" t="s">
        <v>100</v>
      </c>
      <c r="C222" s="233" t="s">
        <v>128</v>
      </c>
      <c r="D222" s="237" t="s">
        <v>541</v>
      </c>
      <c r="E222" s="225">
        <v>5</v>
      </c>
      <c r="F222" s="225">
        <v>5</v>
      </c>
      <c r="G222" s="225">
        <v>0</v>
      </c>
      <c r="H222" s="225">
        <v>0</v>
      </c>
      <c r="I222" s="225">
        <v>0</v>
      </c>
      <c r="J222" s="225">
        <v>5</v>
      </c>
      <c r="K222" s="202">
        <v>0</v>
      </c>
      <c r="L222" s="224">
        <v>0</v>
      </c>
      <c r="M222" s="224"/>
      <c r="N222" s="224"/>
      <c r="O222" s="224">
        <v>0</v>
      </c>
    </row>
    <row r="223" spans="1:15" ht="20.100000000000001" customHeight="1">
      <c r="A223" s="233" t="s">
        <v>132</v>
      </c>
      <c r="B223" s="233" t="s">
        <v>100</v>
      </c>
      <c r="C223" s="233" t="s">
        <v>99</v>
      </c>
      <c r="D223" s="237" t="s">
        <v>542</v>
      </c>
      <c r="E223" s="225">
        <v>66</v>
      </c>
      <c r="F223" s="225">
        <v>66</v>
      </c>
      <c r="G223" s="225">
        <v>0</v>
      </c>
      <c r="H223" s="225">
        <v>0</v>
      </c>
      <c r="I223" s="225">
        <v>0</v>
      </c>
      <c r="J223" s="225">
        <v>66</v>
      </c>
      <c r="K223" s="202">
        <v>0</v>
      </c>
      <c r="L223" s="224">
        <v>0</v>
      </c>
      <c r="M223" s="224"/>
      <c r="N223" s="224"/>
      <c r="O223" s="224">
        <v>0</v>
      </c>
    </row>
    <row r="224" spans="1:15" ht="20.100000000000001" customHeight="1">
      <c r="A224" s="233" t="s">
        <v>132</v>
      </c>
      <c r="B224" s="233" t="s">
        <v>88</v>
      </c>
      <c r="C224" s="233"/>
      <c r="D224" s="237" t="s">
        <v>543</v>
      </c>
      <c r="E224" s="225">
        <v>1429</v>
      </c>
      <c r="F224" s="225">
        <v>1424</v>
      </c>
      <c r="G224" s="225">
        <v>1376</v>
      </c>
      <c r="H224" s="225">
        <v>0</v>
      </c>
      <c r="I224" s="225">
        <v>48</v>
      </c>
      <c r="J224" s="225">
        <v>0</v>
      </c>
      <c r="K224" s="202">
        <v>0</v>
      </c>
      <c r="L224" s="225">
        <v>5</v>
      </c>
      <c r="M224" s="224"/>
      <c r="N224" s="224"/>
      <c r="O224" s="224">
        <v>0</v>
      </c>
    </row>
    <row r="225" spans="1:15" ht="20.100000000000001" customHeight="1">
      <c r="A225" s="233" t="s">
        <v>132</v>
      </c>
      <c r="B225" s="233" t="s">
        <v>88</v>
      </c>
      <c r="C225" s="233" t="s">
        <v>92</v>
      </c>
      <c r="D225" s="237" t="s">
        <v>544</v>
      </c>
      <c r="E225" s="225">
        <v>1424</v>
      </c>
      <c r="F225" s="225">
        <v>1424</v>
      </c>
      <c r="G225" s="225">
        <v>1376</v>
      </c>
      <c r="H225" s="225">
        <v>0</v>
      </c>
      <c r="I225" s="225">
        <v>48</v>
      </c>
      <c r="J225" s="225">
        <v>0</v>
      </c>
      <c r="K225" s="202">
        <v>0</v>
      </c>
      <c r="L225" s="224">
        <v>0</v>
      </c>
      <c r="M225" s="224"/>
      <c r="N225" s="224"/>
      <c r="O225" s="224">
        <v>0</v>
      </c>
    </row>
    <row r="226" spans="1:15" ht="20.100000000000001" customHeight="1">
      <c r="A226" s="233" t="s">
        <v>132</v>
      </c>
      <c r="B226" s="233" t="s">
        <v>88</v>
      </c>
      <c r="C226" s="233" t="s">
        <v>93</v>
      </c>
      <c r="D226" s="237" t="s">
        <v>545</v>
      </c>
      <c r="E226" s="225">
        <v>5</v>
      </c>
      <c r="F226" s="225">
        <v>0</v>
      </c>
      <c r="G226" s="226">
        <v>0</v>
      </c>
      <c r="H226" s="225">
        <v>0</v>
      </c>
      <c r="I226" s="225">
        <v>0</v>
      </c>
      <c r="J226" s="225">
        <v>0</v>
      </c>
      <c r="K226" s="202">
        <v>0</v>
      </c>
      <c r="L226" s="225">
        <v>5</v>
      </c>
      <c r="M226" s="224"/>
      <c r="N226" s="224"/>
      <c r="O226" s="224">
        <v>0</v>
      </c>
    </row>
    <row r="227" spans="1:15" ht="20.100000000000001" customHeight="1">
      <c r="A227" s="233" t="s">
        <v>132</v>
      </c>
      <c r="B227" s="233" t="s">
        <v>89</v>
      </c>
      <c r="C227" s="233"/>
      <c r="D227" s="237" t="s">
        <v>546</v>
      </c>
      <c r="E227" s="225">
        <v>1488</v>
      </c>
      <c r="F227" s="225">
        <v>1488</v>
      </c>
      <c r="G227" s="225">
        <v>0</v>
      </c>
      <c r="H227" s="225">
        <v>0</v>
      </c>
      <c r="I227" s="225">
        <v>184</v>
      </c>
      <c r="J227" s="225">
        <v>1303</v>
      </c>
      <c r="K227" s="202">
        <v>0</v>
      </c>
      <c r="L227" s="224">
        <v>0</v>
      </c>
      <c r="M227" s="224"/>
      <c r="N227" s="224"/>
      <c r="O227" s="224">
        <v>0</v>
      </c>
    </row>
    <row r="228" spans="1:15" ht="20.100000000000001" customHeight="1">
      <c r="A228" s="233" t="s">
        <v>132</v>
      </c>
      <c r="B228" s="233" t="s">
        <v>89</v>
      </c>
      <c r="C228" s="233" t="s">
        <v>93</v>
      </c>
      <c r="D228" s="237" t="s">
        <v>547</v>
      </c>
      <c r="E228" s="225">
        <v>1303</v>
      </c>
      <c r="F228" s="225">
        <v>1303</v>
      </c>
      <c r="G228" s="225">
        <v>0</v>
      </c>
      <c r="H228" s="225">
        <v>0</v>
      </c>
      <c r="I228" s="225">
        <v>0</v>
      </c>
      <c r="J228" s="225">
        <v>1303</v>
      </c>
      <c r="K228" s="202">
        <v>0</v>
      </c>
      <c r="L228" s="224">
        <v>0</v>
      </c>
      <c r="M228" s="224"/>
      <c r="N228" s="224"/>
      <c r="O228" s="224">
        <v>0</v>
      </c>
    </row>
    <row r="229" spans="1:15" ht="20.100000000000001" customHeight="1">
      <c r="A229" s="233" t="s">
        <v>132</v>
      </c>
      <c r="B229" s="233" t="s">
        <v>89</v>
      </c>
      <c r="C229" s="233" t="s">
        <v>99</v>
      </c>
      <c r="D229" s="237" t="s">
        <v>548</v>
      </c>
      <c r="E229" s="225">
        <v>184</v>
      </c>
      <c r="F229" s="225">
        <v>184</v>
      </c>
      <c r="G229" s="225">
        <v>0</v>
      </c>
      <c r="H229" s="225">
        <v>0</v>
      </c>
      <c r="I229" s="225">
        <v>184</v>
      </c>
      <c r="J229" s="225">
        <v>0</v>
      </c>
      <c r="K229" s="202">
        <v>0</v>
      </c>
      <c r="L229" s="224">
        <v>0</v>
      </c>
      <c r="M229" s="224"/>
      <c r="N229" s="224"/>
      <c r="O229" s="224">
        <v>0</v>
      </c>
    </row>
    <row r="230" spans="1:15" ht="20.100000000000001" customHeight="1">
      <c r="A230" s="233" t="s">
        <v>132</v>
      </c>
      <c r="B230" s="233" t="s">
        <v>101</v>
      </c>
      <c r="C230" s="233"/>
      <c r="D230" s="237" t="s">
        <v>549</v>
      </c>
      <c r="E230" s="225">
        <v>92</v>
      </c>
      <c r="F230" s="225">
        <v>92</v>
      </c>
      <c r="G230" s="225">
        <v>0</v>
      </c>
      <c r="H230" s="225">
        <v>0</v>
      </c>
      <c r="I230" s="225">
        <v>92</v>
      </c>
      <c r="J230" s="225">
        <v>0</v>
      </c>
      <c r="K230" s="202">
        <v>0</v>
      </c>
      <c r="L230" s="224">
        <v>0</v>
      </c>
      <c r="M230" s="224"/>
      <c r="N230" s="224"/>
      <c r="O230" s="224">
        <v>0</v>
      </c>
    </row>
    <row r="231" spans="1:15" ht="20.100000000000001" customHeight="1">
      <c r="A231" s="233" t="s">
        <v>132</v>
      </c>
      <c r="B231" s="233" t="s">
        <v>101</v>
      </c>
      <c r="C231" s="233" t="s">
        <v>92</v>
      </c>
      <c r="D231" s="237" t="s">
        <v>550</v>
      </c>
      <c r="E231" s="225">
        <v>92</v>
      </c>
      <c r="F231" s="225">
        <v>92</v>
      </c>
      <c r="G231" s="225">
        <v>0</v>
      </c>
      <c r="H231" s="225">
        <v>0</v>
      </c>
      <c r="I231" s="225">
        <v>92</v>
      </c>
      <c r="J231" s="225">
        <v>0</v>
      </c>
      <c r="K231" s="202">
        <v>0</v>
      </c>
      <c r="L231" s="224">
        <v>0</v>
      </c>
      <c r="M231" s="224"/>
      <c r="N231" s="224"/>
      <c r="O231" s="224">
        <v>0</v>
      </c>
    </row>
    <row r="232" spans="1:15" ht="20.100000000000001" customHeight="1">
      <c r="A232" s="233" t="s">
        <v>134</v>
      </c>
      <c r="B232" s="233"/>
      <c r="C232" s="233"/>
      <c r="D232" s="237" t="s">
        <v>135</v>
      </c>
      <c r="E232" s="225">
        <v>111</v>
      </c>
      <c r="F232" s="225">
        <v>111</v>
      </c>
      <c r="G232" s="225">
        <v>0</v>
      </c>
      <c r="H232" s="225">
        <v>0</v>
      </c>
      <c r="I232" s="225">
        <v>0</v>
      </c>
      <c r="J232" s="225">
        <v>111</v>
      </c>
      <c r="K232" s="202">
        <v>0</v>
      </c>
      <c r="L232" s="224">
        <v>0</v>
      </c>
      <c r="M232" s="224"/>
      <c r="N232" s="224"/>
      <c r="O232" s="224">
        <v>0</v>
      </c>
    </row>
    <row r="233" spans="1:15" ht="20.100000000000001" customHeight="1">
      <c r="A233" s="233" t="s">
        <v>134</v>
      </c>
      <c r="B233" s="233" t="s">
        <v>92</v>
      </c>
      <c r="C233" s="233"/>
      <c r="D233" s="237" t="s">
        <v>551</v>
      </c>
      <c r="E233" s="225">
        <v>51</v>
      </c>
      <c r="F233" s="225">
        <v>51</v>
      </c>
      <c r="G233" s="225">
        <v>0</v>
      </c>
      <c r="H233" s="225">
        <v>0</v>
      </c>
      <c r="I233" s="225">
        <v>0</v>
      </c>
      <c r="J233" s="225">
        <v>51</v>
      </c>
      <c r="K233" s="202">
        <v>0</v>
      </c>
      <c r="L233" s="224">
        <v>0</v>
      </c>
      <c r="M233" s="224"/>
      <c r="N233" s="224"/>
      <c r="O233" s="224">
        <v>0</v>
      </c>
    </row>
    <row r="234" spans="1:15" ht="20.100000000000001" customHeight="1">
      <c r="A234" s="233" t="s">
        <v>134</v>
      </c>
      <c r="B234" s="233" t="s">
        <v>92</v>
      </c>
      <c r="C234" s="233" t="s">
        <v>99</v>
      </c>
      <c r="D234" s="237" t="s">
        <v>552</v>
      </c>
      <c r="E234" s="225">
        <v>51</v>
      </c>
      <c r="F234" s="225">
        <v>51</v>
      </c>
      <c r="G234" s="225">
        <v>0</v>
      </c>
      <c r="H234" s="225">
        <v>0</v>
      </c>
      <c r="I234" s="225">
        <v>0</v>
      </c>
      <c r="J234" s="225">
        <v>51</v>
      </c>
      <c r="K234" s="202">
        <v>0</v>
      </c>
      <c r="L234" s="224">
        <v>0</v>
      </c>
      <c r="M234" s="224"/>
      <c r="N234" s="224"/>
      <c r="O234" s="224">
        <v>0</v>
      </c>
    </row>
    <row r="235" spans="1:15" ht="20.100000000000001" customHeight="1">
      <c r="A235" s="233" t="s">
        <v>134</v>
      </c>
      <c r="B235" s="233" t="s">
        <v>95</v>
      </c>
      <c r="C235" s="233"/>
      <c r="D235" s="237" t="s">
        <v>553</v>
      </c>
      <c r="E235" s="225">
        <v>60</v>
      </c>
      <c r="F235" s="225">
        <v>60</v>
      </c>
      <c r="G235" s="225">
        <v>0</v>
      </c>
      <c r="H235" s="225">
        <v>0</v>
      </c>
      <c r="I235" s="225">
        <v>0</v>
      </c>
      <c r="J235" s="225">
        <v>60</v>
      </c>
      <c r="K235" s="202">
        <v>0</v>
      </c>
      <c r="L235" s="224">
        <v>0</v>
      </c>
      <c r="M235" s="224"/>
      <c r="N235" s="224"/>
      <c r="O235" s="224">
        <v>0</v>
      </c>
    </row>
    <row r="236" spans="1:15" ht="20.100000000000001" customHeight="1">
      <c r="A236" s="233" t="s">
        <v>134</v>
      </c>
      <c r="B236" s="233" t="s">
        <v>95</v>
      </c>
      <c r="C236" s="233" t="s">
        <v>92</v>
      </c>
      <c r="D236" s="237" t="s">
        <v>554</v>
      </c>
      <c r="E236" s="225">
        <v>60</v>
      </c>
      <c r="F236" s="225">
        <v>60</v>
      </c>
      <c r="G236" s="225">
        <v>0</v>
      </c>
      <c r="H236" s="225">
        <v>0</v>
      </c>
      <c r="I236" s="225">
        <v>0</v>
      </c>
      <c r="J236" s="225">
        <v>60</v>
      </c>
      <c r="K236" s="202">
        <v>0</v>
      </c>
      <c r="L236" s="224">
        <v>0</v>
      </c>
      <c r="M236" s="224"/>
      <c r="N236" s="224"/>
      <c r="O236" s="224">
        <v>0</v>
      </c>
    </row>
    <row r="237" spans="1:15" ht="20.100000000000001" customHeight="1">
      <c r="A237" s="233" t="s">
        <v>136</v>
      </c>
      <c r="B237" s="233"/>
      <c r="C237" s="233"/>
      <c r="D237" s="237" t="s">
        <v>137</v>
      </c>
      <c r="E237" s="225">
        <v>278439</v>
      </c>
      <c r="F237" s="225">
        <v>277965</v>
      </c>
      <c r="G237" s="225">
        <v>1337</v>
      </c>
      <c r="H237" s="225">
        <v>58</v>
      </c>
      <c r="I237" s="225">
        <v>150</v>
      </c>
      <c r="J237" s="225">
        <v>1319</v>
      </c>
      <c r="K237" s="202">
        <v>275101</v>
      </c>
      <c r="L237" s="225">
        <v>474</v>
      </c>
      <c r="M237" s="224"/>
      <c r="N237" s="224"/>
      <c r="O237" s="224">
        <v>0</v>
      </c>
    </row>
    <row r="238" spans="1:15" ht="20.100000000000001" customHeight="1">
      <c r="A238" s="233" t="s">
        <v>136</v>
      </c>
      <c r="B238" s="233" t="s">
        <v>92</v>
      </c>
      <c r="C238" s="233"/>
      <c r="D238" s="237" t="s">
        <v>555</v>
      </c>
      <c r="E238" s="225">
        <v>2862</v>
      </c>
      <c r="F238" s="225">
        <v>2388</v>
      </c>
      <c r="G238" s="225">
        <v>1337</v>
      </c>
      <c r="H238" s="225">
        <v>58</v>
      </c>
      <c r="I238" s="225">
        <v>150</v>
      </c>
      <c r="J238" s="225">
        <v>243</v>
      </c>
      <c r="K238" s="202">
        <v>600</v>
      </c>
      <c r="L238" s="225">
        <v>474</v>
      </c>
      <c r="M238" s="224"/>
      <c r="N238" s="224"/>
      <c r="O238" s="224">
        <v>0</v>
      </c>
    </row>
    <row r="239" spans="1:15" ht="20.100000000000001" customHeight="1">
      <c r="A239" s="233" t="s">
        <v>136</v>
      </c>
      <c r="B239" s="233" t="s">
        <v>92</v>
      </c>
      <c r="C239" s="233" t="s">
        <v>92</v>
      </c>
      <c r="D239" s="237" t="s">
        <v>556</v>
      </c>
      <c r="E239" s="225">
        <v>1395</v>
      </c>
      <c r="F239" s="225">
        <v>1395</v>
      </c>
      <c r="G239" s="225">
        <v>1337</v>
      </c>
      <c r="H239" s="225">
        <v>58</v>
      </c>
      <c r="I239" s="225">
        <v>0</v>
      </c>
      <c r="J239" s="225">
        <v>0</v>
      </c>
      <c r="K239" s="202">
        <v>0</v>
      </c>
      <c r="L239" s="224">
        <v>0</v>
      </c>
      <c r="M239" s="224"/>
      <c r="N239" s="224"/>
      <c r="O239" s="224">
        <v>0</v>
      </c>
    </row>
    <row r="240" spans="1:15" ht="20.100000000000001" customHeight="1">
      <c r="A240" s="233" t="s">
        <v>136</v>
      </c>
      <c r="B240" s="233" t="s">
        <v>92</v>
      </c>
      <c r="C240" s="233" t="s">
        <v>93</v>
      </c>
      <c r="D240" s="237" t="s">
        <v>557</v>
      </c>
      <c r="E240" s="225">
        <v>983</v>
      </c>
      <c r="F240" s="225">
        <v>983</v>
      </c>
      <c r="G240" s="225">
        <v>0</v>
      </c>
      <c r="H240" s="225">
        <v>0</v>
      </c>
      <c r="I240" s="225">
        <v>150</v>
      </c>
      <c r="J240" s="225">
        <v>233</v>
      </c>
      <c r="K240" s="202">
        <v>600</v>
      </c>
      <c r="L240" s="224">
        <v>0</v>
      </c>
      <c r="M240" s="224"/>
      <c r="N240" s="224"/>
      <c r="O240" s="224">
        <v>0</v>
      </c>
    </row>
    <row r="241" spans="1:15" ht="20.100000000000001" customHeight="1">
      <c r="A241" s="233" t="s">
        <v>136</v>
      </c>
      <c r="B241" s="233" t="s">
        <v>92</v>
      </c>
      <c r="C241" s="233" t="s">
        <v>99</v>
      </c>
      <c r="D241" s="237" t="s">
        <v>558</v>
      </c>
      <c r="E241" s="225">
        <v>484</v>
      </c>
      <c r="F241" s="225">
        <v>10</v>
      </c>
      <c r="G241" s="226">
        <v>0</v>
      </c>
      <c r="H241" s="225">
        <v>0</v>
      </c>
      <c r="I241" s="225">
        <v>0</v>
      </c>
      <c r="J241" s="225">
        <v>10</v>
      </c>
      <c r="K241" s="202">
        <v>0</v>
      </c>
      <c r="L241" s="225">
        <v>474</v>
      </c>
      <c r="M241" s="224"/>
      <c r="N241" s="224"/>
      <c r="O241" s="224">
        <v>0</v>
      </c>
    </row>
    <row r="242" spans="1:15" ht="20.100000000000001" customHeight="1">
      <c r="A242" s="233" t="s">
        <v>136</v>
      </c>
      <c r="B242" s="233" t="s">
        <v>93</v>
      </c>
      <c r="C242" s="233"/>
      <c r="D242" s="237" t="s">
        <v>138</v>
      </c>
      <c r="E242" s="225">
        <v>500</v>
      </c>
      <c r="F242" s="225">
        <v>500</v>
      </c>
      <c r="G242" s="225">
        <v>0</v>
      </c>
      <c r="H242" s="225">
        <v>0</v>
      </c>
      <c r="I242" s="225">
        <v>0</v>
      </c>
      <c r="J242" s="225">
        <v>0</v>
      </c>
      <c r="K242" s="202">
        <v>500</v>
      </c>
      <c r="L242" s="224">
        <v>0</v>
      </c>
      <c r="M242" s="224"/>
      <c r="N242" s="224"/>
      <c r="O242" s="224">
        <v>0</v>
      </c>
    </row>
    <row r="243" spans="1:15" ht="20.100000000000001" customHeight="1">
      <c r="A243" s="233" t="s">
        <v>136</v>
      </c>
      <c r="B243" s="233" t="s">
        <v>93</v>
      </c>
      <c r="C243" s="233" t="s">
        <v>92</v>
      </c>
      <c r="D243" s="237" t="s">
        <v>559</v>
      </c>
      <c r="E243" s="225">
        <v>500</v>
      </c>
      <c r="F243" s="225">
        <v>500</v>
      </c>
      <c r="G243" s="225">
        <v>0</v>
      </c>
      <c r="H243" s="225">
        <v>0</v>
      </c>
      <c r="I243" s="225">
        <v>0</v>
      </c>
      <c r="J243" s="225">
        <v>0</v>
      </c>
      <c r="K243" s="202">
        <v>500</v>
      </c>
      <c r="L243" s="224">
        <v>0</v>
      </c>
      <c r="M243" s="224"/>
      <c r="N243" s="224"/>
      <c r="O243" s="224">
        <v>0</v>
      </c>
    </row>
    <row r="244" spans="1:15" ht="20.100000000000001" customHeight="1">
      <c r="A244" s="233" t="s">
        <v>136</v>
      </c>
      <c r="B244" s="233" t="s">
        <v>94</v>
      </c>
      <c r="C244" s="233"/>
      <c r="D244" s="237" t="s">
        <v>560</v>
      </c>
      <c r="E244" s="225">
        <v>263338</v>
      </c>
      <c r="F244" s="225">
        <v>263338</v>
      </c>
      <c r="G244" s="225">
        <v>0</v>
      </c>
      <c r="H244" s="225">
        <v>0</v>
      </c>
      <c r="I244" s="225">
        <v>0</v>
      </c>
      <c r="J244" s="225">
        <v>856</v>
      </c>
      <c r="K244" s="202">
        <v>262482</v>
      </c>
      <c r="L244" s="224">
        <v>0</v>
      </c>
      <c r="M244" s="224"/>
      <c r="N244" s="224"/>
      <c r="O244" s="224">
        <v>0</v>
      </c>
    </row>
    <row r="245" spans="1:15" ht="20.100000000000001" customHeight="1">
      <c r="A245" s="233" t="s">
        <v>136</v>
      </c>
      <c r="B245" s="233" t="s">
        <v>94</v>
      </c>
      <c r="C245" s="233" t="s">
        <v>99</v>
      </c>
      <c r="D245" s="237" t="s">
        <v>561</v>
      </c>
      <c r="E245" s="225">
        <v>263338</v>
      </c>
      <c r="F245" s="225">
        <v>263338</v>
      </c>
      <c r="G245" s="225">
        <v>0</v>
      </c>
      <c r="H245" s="225">
        <v>0</v>
      </c>
      <c r="I245" s="225">
        <v>0</v>
      </c>
      <c r="J245" s="225">
        <v>856</v>
      </c>
      <c r="K245" s="202">
        <v>262482</v>
      </c>
      <c r="L245" s="224">
        <v>0</v>
      </c>
      <c r="M245" s="224"/>
      <c r="N245" s="224"/>
      <c r="O245" s="224">
        <v>0</v>
      </c>
    </row>
    <row r="246" spans="1:15" ht="20.100000000000001" customHeight="1">
      <c r="A246" s="233" t="s">
        <v>136</v>
      </c>
      <c r="B246" s="233" t="s">
        <v>96</v>
      </c>
      <c r="C246" s="233"/>
      <c r="D246" s="237" t="s">
        <v>139</v>
      </c>
      <c r="E246" s="225">
        <v>11654</v>
      </c>
      <c r="F246" s="225">
        <v>11654</v>
      </c>
      <c r="G246" s="225">
        <v>0</v>
      </c>
      <c r="H246" s="225">
        <v>0</v>
      </c>
      <c r="I246" s="225">
        <v>0</v>
      </c>
      <c r="J246" s="225">
        <v>135</v>
      </c>
      <c r="K246" s="202">
        <v>11519</v>
      </c>
      <c r="L246" s="224">
        <v>0</v>
      </c>
      <c r="M246" s="224"/>
      <c r="N246" s="224"/>
      <c r="O246" s="224">
        <v>0</v>
      </c>
    </row>
    <row r="247" spans="1:15" ht="20.100000000000001" customHeight="1">
      <c r="A247" s="233" t="s">
        <v>136</v>
      </c>
      <c r="B247" s="233" t="s">
        <v>96</v>
      </c>
      <c r="C247" s="233" t="s">
        <v>92</v>
      </c>
      <c r="D247" s="237" t="s">
        <v>562</v>
      </c>
      <c r="E247" s="225">
        <v>11654</v>
      </c>
      <c r="F247" s="225">
        <v>11654</v>
      </c>
      <c r="G247" s="225">
        <v>0</v>
      </c>
      <c r="H247" s="225">
        <v>0</v>
      </c>
      <c r="I247" s="225">
        <v>0</v>
      </c>
      <c r="J247" s="225">
        <v>135</v>
      </c>
      <c r="K247" s="202">
        <v>11519</v>
      </c>
      <c r="L247" s="224">
        <v>0</v>
      </c>
      <c r="M247" s="224"/>
      <c r="N247" s="224"/>
      <c r="O247" s="224">
        <v>0</v>
      </c>
    </row>
    <row r="248" spans="1:15" ht="20.100000000000001" customHeight="1">
      <c r="A248" s="233" t="s">
        <v>136</v>
      </c>
      <c r="B248" s="233" t="s">
        <v>99</v>
      </c>
      <c r="C248" s="233"/>
      <c r="D248" s="237" t="s">
        <v>140</v>
      </c>
      <c r="E248" s="225">
        <v>85</v>
      </c>
      <c r="F248" s="225">
        <v>85</v>
      </c>
      <c r="G248" s="225">
        <v>0</v>
      </c>
      <c r="H248" s="225">
        <v>0</v>
      </c>
      <c r="I248" s="225">
        <v>0</v>
      </c>
      <c r="J248" s="225">
        <v>85</v>
      </c>
      <c r="K248" s="202">
        <v>0</v>
      </c>
      <c r="L248" s="224">
        <v>0</v>
      </c>
      <c r="M248" s="224"/>
      <c r="N248" s="224"/>
      <c r="O248" s="224">
        <v>0</v>
      </c>
    </row>
    <row r="249" spans="1:15" ht="20.100000000000001" customHeight="1">
      <c r="A249" s="233" t="s">
        <v>136</v>
      </c>
      <c r="B249" s="233" t="s">
        <v>99</v>
      </c>
      <c r="C249" s="233" t="s">
        <v>99</v>
      </c>
      <c r="D249" s="237" t="s">
        <v>563</v>
      </c>
      <c r="E249" s="225">
        <v>85</v>
      </c>
      <c r="F249" s="225">
        <v>85</v>
      </c>
      <c r="G249" s="225">
        <v>0</v>
      </c>
      <c r="H249" s="225">
        <v>0</v>
      </c>
      <c r="I249" s="225">
        <v>0</v>
      </c>
      <c r="J249" s="225">
        <v>85</v>
      </c>
      <c r="K249" s="202">
        <v>0</v>
      </c>
      <c r="L249" s="224">
        <v>0</v>
      </c>
      <c r="M249" s="224"/>
      <c r="N249" s="224"/>
      <c r="O249" s="224">
        <v>0</v>
      </c>
    </row>
    <row r="250" spans="1:15" ht="20.100000000000001" customHeight="1">
      <c r="A250" s="233" t="s">
        <v>141</v>
      </c>
      <c r="B250" s="233"/>
      <c r="C250" s="233"/>
      <c r="D250" s="237" t="s">
        <v>142</v>
      </c>
      <c r="E250" s="225">
        <v>5735</v>
      </c>
      <c r="F250" s="225">
        <v>5735</v>
      </c>
      <c r="G250" s="225">
        <v>347</v>
      </c>
      <c r="H250" s="225">
        <v>22</v>
      </c>
      <c r="I250" s="225">
        <v>123</v>
      </c>
      <c r="J250" s="225">
        <v>1625</v>
      </c>
      <c r="K250" s="202">
        <v>3618</v>
      </c>
      <c r="L250" s="224">
        <v>0</v>
      </c>
      <c r="M250" s="224"/>
      <c r="N250" s="224"/>
      <c r="O250" s="224">
        <v>0</v>
      </c>
    </row>
    <row r="251" spans="1:15" ht="20.100000000000001" customHeight="1">
      <c r="A251" s="233" t="s">
        <v>141</v>
      </c>
      <c r="B251" s="233" t="s">
        <v>92</v>
      </c>
      <c r="C251" s="233"/>
      <c r="D251" s="237" t="s">
        <v>564</v>
      </c>
      <c r="E251" s="225">
        <v>2719</v>
      </c>
      <c r="F251" s="225">
        <v>2719</v>
      </c>
      <c r="G251" s="225">
        <v>144</v>
      </c>
      <c r="H251" s="225">
        <v>9</v>
      </c>
      <c r="I251" s="225">
        <v>26</v>
      </c>
      <c r="J251" s="225">
        <v>463</v>
      </c>
      <c r="K251" s="202">
        <v>2077</v>
      </c>
      <c r="L251" s="224">
        <v>0</v>
      </c>
      <c r="M251" s="224"/>
      <c r="N251" s="224"/>
      <c r="O251" s="224">
        <v>0</v>
      </c>
    </row>
    <row r="252" spans="1:15" ht="20.100000000000001" customHeight="1">
      <c r="A252" s="233" t="s">
        <v>141</v>
      </c>
      <c r="B252" s="233" t="s">
        <v>92</v>
      </c>
      <c r="C252" s="233" t="s">
        <v>92</v>
      </c>
      <c r="D252" s="237" t="s">
        <v>565</v>
      </c>
      <c r="E252" s="225">
        <v>138</v>
      </c>
      <c r="F252" s="225">
        <v>138</v>
      </c>
      <c r="G252" s="225">
        <v>129</v>
      </c>
      <c r="H252" s="225">
        <v>9</v>
      </c>
      <c r="I252" s="225">
        <v>0</v>
      </c>
      <c r="J252" s="225">
        <v>0</v>
      </c>
      <c r="K252" s="202">
        <v>0</v>
      </c>
      <c r="L252" s="224">
        <v>0</v>
      </c>
      <c r="M252" s="224"/>
      <c r="N252" s="224"/>
      <c r="O252" s="224">
        <v>0</v>
      </c>
    </row>
    <row r="253" spans="1:15" ht="20.100000000000001" customHeight="1">
      <c r="A253" s="233" t="s">
        <v>141</v>
      </c>
      <c r="B253" s="233" t="s">
        <v>92</v>
      </c>
      <c r="C253" s="233" t="s">
        <v>93</v>
      </c>
      <c r="D253" s="237" t="s">
        <v>566</v>
      </c>
      <c r="E253" s="225">
        <v>45</v>
      </c>
      <c r="F253" s="225">
        <v>45</v>
      </c>
      <c r="G253" s="225">
        <v>0</v>
      </c>
      <c r="H253" s="225">
        <v>0</v>
      </c>
      <c r="I253" s="225">
        <v>0</v>
      </c>
      <c r="J253" s="225">
        <v>45</v>
      </c>
      <c r="K253" s="202">
        <v>0</v>
      </c>
      <c r="L253" s="224">
        <v>0</v>
      </c>
      <c r="M253" s="224"/>
      <c r="N253" s="224"/>
      <c r="O253" s="224">
        <v>0</v>
      </c>
    </row>
    <row r="254" spans="1:15" ht="20.100000000000001" customHeight="1">
      <c r="A254" s="233" t="s">
        <v>141</v>
      </c>
      <c r="B254" s="233" t="s">
        <v>92</v>
      </c>
      <c r="C254" s="233" t="s">
        <v>98</v>
      </c>
      <c r="D254" s="237" t="s">
        <v>567</v>
      </c>
      <c r="E254" s="225">
        <v>262</v>
      </c>
      <c r="F254" s="225">
        <v>262</v>
      </c>
      <c r="G254" s="225">
        <v>0</v>
      </c>
      <c r="H254" s="225">
        <v>0</v>
      </c>
      <c r="I254" s="225">
        <v>0</v>
      </c>
      <c r="J254" s="225">
        <v>2</v>
      </c>
      <c r="K254" s="202">
        <v>260</v>
      </c>
      <c r="L254" s="224">
        <v>0</v>
      </c>
      <c r="M254" s="224"/>
      <c r="N254" s="224"/>
      <c r="O254" s="224">
        <v>0</v>
      </c>
    </row>
    <row r="255" spans="1:15" ht="20.100000000000001" customHeight="1">
      <c r="A255" s="233" t="s">
        <v>141</v>
      </c>
      <c r="B255" s="233" t="s">
        <v>92</v>
      </c>
      <c r="C255" s="233" t="s">
        <v>119</v>
      </c>
      <c r="D255" s="237" t="s">
        <v>568</v>
      </c>
      <c r="E255" s="225">
        <v>9</v>
      </c>
      <c r="F255" s="225">
        <v>9</v>
      </c>
      <c r="G255" s="225">
        <v>0</v>
      </c>
      <c r="H255" s="225">
        <v>0</v>
      </c>
      <c r="I255" s="225">
        <v>0</v>
      </c>
      <c r="J255" s="225">
        <v>9</v>
      </c>
      <c r="K255" s="202">
        <v>0</v>
      </c>
      <c r="L255" s="224">
        <v>0</v>
      </c>
      <c r="M255" s="224"/>
      <c r="N255" s="224"/>
      <c r="O255" s="224">
        <v>0</v>
      </c>
    </row>
    <row r="256" spans="1:15" ht="20.100000000000001" customHeight="1">
      <c r="A256" s="233" t="s">
        <v>141</v>
      </c>
      <c r="B256" s="233" t="s">
        <v>92</v>
      </c>
      <c r="C256" s="233" t="s">
        <v>100</v>
      </c>
      <c r="D256" s="237" t="s">
        <v>569</v>
      </c>
      <c r="E256" s="225">
        <v>1</v>
      </c>
      <c r="F256" s="225">
        <v>1</v>
      </c>
      <c r="G256" s="225">
        <v>0</v>
      </c>
      <c r="H256" s="225">
        <v>0</v>
      </c>
      <c r="I256" s="225">
        <v>0</v>
      </c>
      <c r="J256" s="225">
        <v>1</v>
      </c>
      <c r="K256" s="202">
        <v>0</v>
      </c>
      <c r="L256" s="224">
        <v>0</v>
      </c>
      <c r="M256" s="224"/>
      <c r="N256" s="224"/>
      <c r="O256" s="224">
        <v>0</v>
      </c>
    </row>
    <row r="257" spans="1:15" ht="20.100000000000001" customHeight="1">
      <c r="A257" s="233" t="s">
        <v>141</v>
      </c>
      <c r="B257" s="233" t="s">
        <v>92</v>
      </c>
      <c r="C257" s="233" t="s">
        <v>171</v>
      </c>
      <c r="D257" s="237" t="s">
        <v>570</v>
      </c>
      <c r="E257" s="225">
        <v>26</v>
      </c>
      <c r="F257" s="225">
        <v>26</v>
      </c>
      <c r="G257" s="225">
        <v>0</v>
      </c>
      <c r="H257" s="225">
        <v>0</v>
      </c>
      <c r="I257" s="225">
        <v>26</v>
      </c>
      <c r="J257" s="225">
        <v>0</v>
      </c>
      <c r="K257" s="202">
        <v>0</v>
      </c>
      <c r="L257" s="224">
        <v>0</v>
      </c>
      <c r="M257" s="224"/>
      <c r="N257" s="224"/>
      <c r="O257" s="224">
        <v>0</v>
      </c>
    </row>
    <row r="258" spans="1:15" ht="20.100000000000001" customHeight="1">
      <c r="A258" s="233" t="s">
        <v>141</v>
      </c>
      <c r="B258" s="233" t="s">
        <v>92</v>
      </c>
      <c r="C258" s="233" t="s">
        <v>571</v>
      </c>
      <c r="D258" s="237" t="s">
        <v>572</v>
      </c>
      <c r="E258" s="225">
        <v>1817</v>
      </c>
      <c r="F258" s="225">
        <v>1817</v>
      </c>
      <c r="G258" s="225">
        <v>0</v>
      </c>
      <c r="H258" s="225">
        <v>0</v>
      </c>
      <c r="I258" s="225">
        <v>0</v>
      </c>
      <c r="J258" s="225">
        <v>0</v>
      </c>
      <c r="K258" s="202">
        <v>1817</v>
      </c>
      <c r="L258" s="224">
        <v>0</v>
      </c>
      <c r="M258" s="224"/>
      <c r="N258" s="224"/>
      <c r="O258" s="224">
        <v>0</v>
      </c>
    </row>
    <row r="259" spans="1:15" ht="20.100000000000001" customHeight="1">
      <c r="A259" s="233" t="s">
        <v>141</v>
      </c>
      <c r="B259" s="233" t="s">
        <v>92</v>
      </c>
      <c r="C259" s="233" t="s">
        <v>573</v>
      </c>
      <c r="D259" s="237" t="s">
        <v>574</v>
      </c>
      <c r="E259" s="225">
        <v>15</v>
      </c>
      <c r="F259" s="225">
        <v>15</v>
      </c>
      <c r="G259" s="225">
        <v>15</v>
      </c>
      <c r="H259" s="225">
        <v>0</v>
      </c>
      <c r="I259" s="225">
        <v>0</v>
      </c>
      <c r="J259" s="225">
        <v>0</v>
      </c>
      <c r="K259" s="202">
        <v>0</v>
      </c>
      <c r="L259" s="224">
        <v>0</v>
      </c>
      <c r="M259" s="224"/>
      <c r="N259" s="224"/>
      <c r="O259" s="224">
        <v>0</v>
      </c>
    </row>
    <row r="260" spans="1:15" ht="20.100000000000001" customHeight="1">
      <c r="A260" s="233" t="s">
        <v>141</v>
      </c>
      <c r="B260" s="233" t="s">
        <v>92</v>
      </c>
      <c r="C260" s="233" t="s">
        <v>99</v>
      </c>
      <c r="D260" s="237" t="s">
        <v>575</v>
      </c>
      <c r="E260" s="225">
        <v>406</v>
      </c>
      <c r="F260" s="225">
        <v>406</v>
      </c>
      <c r="G260" s="225">
        <v>0</v>
      </c>
      <c r="H260" s="225">
        <v>0</v>
      </c>
      <c r="I260" s="225">
        <v>0</v>
      </c>
      <c r="J260" s="225">
        <v>406</v>
      </c>
      <c r="K260" s="202">
        <v>0</v>
      </c>
      <c r="L260" s="224">
        <v>0</v>
      </c>
      <c r="M260" s="224"/>
      <c r="N260" s="224"/>
      <c r="O260" s="224">
        <v>0</v>
      </c>
    </row>
    <row r="261" spans="1:15" ht="20.100000000000001" customHeight="1">
      <c r="A261" s="233" t="s">
        <v>141</v>
      </c>
      <c r="B261" s="233" t="s">
        <v>94</v>
      </c>
      <c r="C261" s="233"/>
      <c r="D261" s="237" t="s">
        <v>576</v>
      </c>
      <c r="E261" s="225">
        <v>1869</v>
      </c>
      <c r="F261" s="225">
        <v>1869</v>
      </c>
      <c r="G261" s="225">
        <v>203</v>
      </c>
      <c r="H261" s="225">
        <v>13</v>
      </c>
      <c r="I261" s="225">
        <v>0</v>
      </c>
      <c r="J261" s="225">
        <v>112</v>
      </c>
      <c r="K261" s="202">
        <v>1541</v>
      </c>
      <c r="L261" s="224">
        <v>0</v>
      </c>
      <c r="M261" s="224"/>
      <c r="N261" s="224"/>
      <c r="O261" s="224">
        <v>0</v>
      </c>
    </row>
    <row r="262" spans="1:15" ht="20.100000000000001" customHeight="1">
      <c r="A262" s="233" t="s">
        <v>141</v>
      </c>
      <c r="B262" s="233" t="s">
        <v>94</v>
      </c>
      <c r="C262" s="233" t="s">
        <v>92</v>
      </c>
      <c r="D262" s="237" t="s">
        <v>577</v>
      </c>
      <c r="E262" s="225">
        <v>216</v>
      </c>
      <c r="F262" s="225">
        <v>216</v>
      </c>
      <c r="G262" s="225">
        <v>203</v>
      </c>
      <c r="H262" s="225">
        <v>13</v>
      </c>
      <c r="I262" s="225">
        <v>0</v>
      </c>
      <c r="J262" s="225">
        <v>0</v>
      </c>
      <c r="K262" s="202">
        <v>0</v>
      </c>
      <c r="L262" s="224">
        <v>0</v>
      </c>
      <c r="M262" s="224"/>
      <c r="N262" s="224"/>
      <c r="O262" s="224">
        <v>0</v>
      </c>
    </row>
    <row r="263" spans="1:15" ht="20.100000000000001" customHeight="1">
      <c r="A263" s="233" t="s">
        <v>141</v>
      </c>
      <c r="B263" s="233" t="s">
        <v>94</v>
      </c>
      <c r="C263" s="233" t="s">
        <v>96</v>
      </c>
      <c r="D263" s="237" t="s">
        <v>578</v>
      </c>
      <c r="E263" s="225">
        <v>1541</v>
      </c>
      <c r="F263" s="225">
        <v>1541</v>
      </c>
      <c r="G263" s="225">
        <v>0</v>
      </c>
      <c r="H263" s="225">
        <v>0</v>
      </c>
      <c r="I263" s="225">
        <v>0</v>
      </c>
      <c r="J263" s="225">
        <v>0</v>
      </c>
      <c r="K263" s="202">
        <v>1541</v>
      </c>
      <c r="L263" s="224">
        <v>0</v>
      </c>
      <c r="M263" s="224"/>
      <c r="N263" s="224"/>
      <c r="O263" s="224">
        <v>0</v>
      </c>
    </row>
    <row r="264" spans="1:15" ht="20.100000000000001" customHeight="1">
      <c r="A264" s="233" t="s">
        <v>141</v>
      </c>
      <c r="B264" s="233" t="s">
        <v>94</v>
      </c>
      <c r="C264" s="233" t="s">
        <v>98</v>
      </c>
      <c r="D264" s="237" t="s">
        <v>579</v>
      </c>
      <c r="E264" s="225">
        <v>0</v>
      </c>
      <c r="F264" s="225">
        <v>0</v>
      </c>
      <c r="G264" s="225">
        <v>0</v>
      </c>
      <c r="H264" s="225">
        <v>0</v>
      </c>
      <c r="I264" s="225">
        <v>0</v>
      </c>
      <c r="J264" s="225">
        <v>0</v>
      </c>
      <c r="K264" s="202">
        <v>0</v>
      </c>
      <c r="L264" s="224">
        <v>0</v>
      </c>
      <c r="M264" s="224"/>
      <c r="N264" s="224"/>
      <c r="O264" s="224">
        <v>0</v>
      </c>
    </row>
    <row r="265" spans="1:15" ht="20.100000000000001" customHeight="1">
      <c r="A265" s="233" t="s">
        <v>141</v>
      </c>
      <c r="B265" s="233" t="s">
        <v>94</v>
      </c>
      <c r="C265" s="233" t="s">
        <v>119</v>
      </c>
      <c r="D265" s="237" t="s">
        <v>580</v>
      </c>
      <c r="E265" s="225">
        <v>45</v>
      </c>
      <c r="F265" s="225">
        <v>45</v>
      </c>
      <c r="G265" s="225">
        <v>0</v>
      </c>
      <c r="H265" s="225">
        <v>0</v>
      </c>
      <c r="I265" s="225">
        <v>0</v>
      </c>
      <c r="J265" s="225">
        <v>45</v>
      </c>
      <c r="K265" s="202">
        <v>0</v>
      </c>
      <c r="L265" s="224">
        <v>0</v>
      </c>
      <c r="M265" s="224"/>
      <c r="N265" s="224"/>
      <c r="O265" s="224">
        <v>0</v>
      </c>
    </row>
    <row r="266" spans="1:15" ht="20.100000000000001" customHeight="1">
      <c r="A266" s="233" t="s">
        <v>141</v>
      </c>
      <c r="B266" s="233" t="s">
        <v>94</v>
      </c>
      <c r="C266" s="233" t="s">
        <v>100</v>
      </c>
      <c r="D266" s="237" t="s">
        <v>581</v>
      </c>
      <c r="E266" s="225">
        <v>6</v>
      </c>
      <c r="F266" s="225">
        <v>6</v>
      </c>
      <c r="G266" s="225">
        <v>0</v>
      </c>
      <c r="H266" s="225">
        <v>0</v>
      </c>
      <c r="I266" s="225">
        <v>0</v>
      </c>
      <c r="J266" s="225">
        <v>6</v>
      </c>
      <c r="K266" s="202">
        <v>0</v>
      </c>
      <c r="L266" s="224">
        <v>0</v>
      </c>
      <c r="M266" s="224"/>
      <c r="N266" s="224"/>
      <c r="O266" s="224">
        <v>0</v>
      </c>
    </row>
    <row r="267" spans="1:15" ht="20.100000000000001" customHeight="1">
      <c r="A267" s="233" t="s">
        <v>141</v>
      </c>
      <c r="B267" s="233" t="s">
        <v>94</v>
      </c>
      <c r="C267" s="233" t="s">
        <v>88</v>
      </c>
      <c r="D267" s="237" t="s">
        <v>582</v>
      </c>
      <c r="E267" s="225">
        <v>11</v>
      </c>
      <c r="F267" s="225">
        <v>11</v>
      </c>
      <c r="G267" s="225">
        <v>0</v>
      </c>
      <c r="H267" s="225">
        <v>0</v>
      </c>
      <c r="I267" s="225">
        <v>0</v>
      </c>
      <c r="J267" s="225">
        <v>11</v>
      </c>
      <c r="K267" s="202">
        <v>0</v>
      </c>
      <c r="L267" s="224">
        <v>0</v>
      </c>
      <c r="M267" s="224"/>
      <c r="N267" s="224"/>
      <c r="O267" s="224">
        <v>0</v>
      </c>
    </row>
    <row r="268" spans="1:15" ht="20.100000000000001" customHeight="1">
      <c r="A268" s="233" t="s">
        <v>141</v>
      </c>
      <c r="B268" s="233" t="s">
        <v>94</v>
      </c>
      <c r="C268" s="233" t="s">
        <v>102</v>
      </c>
      <c r="D268" s="237" t="s">
        <v>583</v>
      </c>
      <c r="E268" s="225">
        <v>50</v>
      </c>
      <c r="F268" s="225">
        <v>50</v>
      </c>
      <c r="G268" s="225">
        <v>0</v>
      </c>
      <c r="H268" s="225">
        <v>0</v>
      </c>
      <c r="I268" s="225">
        <v>0</v>
      </c>
      <c r="J268" s="225">
        <v>50</v>
      </c>
      <c r="K268" s="202">
        <v>0</v>
      </c>
      <c r="L268" s="224">
        <v>0</v>
      </c>
      <c r="M268" s="224"/>
      <c r="N268" s="224"/>
      <c r="O268" s="224">
        <v>0</v>
      </c>
    </row>
    <row r="269" spans="1:15" ht="20.100000000000001" customHeight="1">
      <c r="A269" s="233" t="s">
        <v>141</v>
      </c>
      <c r="B269" s="233" t="s">
        <v>118</v>
      </c>
      <c r="C269" s="233"/>
      <c r="D269" s="237" t="s">
        <v>584</v>
      </c>
      <c r="E269" s="225">
        <v>1112</v>
      </c>
      <c r="F269" s="225">
        <v>1112</v>
      </c>
      <c r="G269" s="225">
        <v>0</v>
      </c>
      <c r="H269" s="225">
        <v>0</v>
      </c>
      <c r="I269" s="225">
        <v>97</v>
      </c>
      <c r="J269" s="225">
        <v>1015</v>
      </c>
      <c r="K269" s="202">
        <v>0</v>
      </c>
      <c r="L269" s="224">
        <v>0</v>
      </c>
      <c r="M269" s="224"/>
      <c r="N269" s="224"/>
      <c r="O269" s="224">
        <v>0</v>
      </c>
    </row>
    <row r="270" spans="1:15" ht="20.100000000000001" customHeight="1">
      <c r="A270" s="233" t="s">
        <v>141</v>
      </c>
      <c r="B270" s="233" t="s">
        <v>118</v>
      </c>
      <c r="C270" s="233" t="s">
        <v>96</v>
      </c>
      <c r="D270" s="237" t="s">
        <v>585</v>
      </c>
      <c r="E270" s="225">
        <v>1112</v>
      </c>
      <c r="F270" s="225">
        <v>1112</v>
      </c>
      <c r="G270" s="225">
        <v>0</v>
      </c>
      <c r="H270" s="225">
        <v>0</v>
      </c>
      <c r="I270" s="225">
        <v>97</v>
      </c>
      <c r="J270" s="225">
        <v>1015</v>
      </c>
      <c r="K270" s="202">
        <v>0</v>
      </c>
      <c r="L270" s="224">
        <v>0</v>
      </c>
      <c r="M270" s="224"/>
      <c r="N270" s="224"/>
      <c r="O270" s="224">
        <v>0</v>
      </c>
    </row>
    <row r="271" spans="1:15" ht="20.100000000000001" customHeight="1">
      <c r="A271" s="233" t="s">
        <v>141</v>
      </c>
      <c r="B271" s="233" t="s">
        <v>97</v>
      </c>
      <c r="C271" s="233"/>
      <c r="D271" s="237" t="s">
        <v>586</v>
      </c>
      <c r="E271" s="225">
        <v>36</v>
      </c>
      <c r="F271" s="225">
        <v>36</v>
      </c>
      <c r="G271" s="225">
        <v>0</v>
      </c>
      <c r="H271" s="225">
        <v>0</v>
      </c>
      <c r="I271" s="225">
        <v>0</v>
      </c>
      <c r="J271" s="225">
        <v>36</v>
      </c>
      <c r="K271" s="202">
        <v>0</v>
      </c>
      <c r="L271" s="224">
        <v>0</v>
      </c>
      <c r="M271" s="224"/>
      <c r="N271" s="224"/>
      <c r="O271" s="224">
        <v>0</v>
      </c>
    </row>
    <row r="272" spans="1:15" ht="20.100000000000001" customHeight="1">
      <c r="A272" s="233" t="s">
        <v>141</v>
      </c>
      <c r="B272" s="233" t="s">
        <v>97</v>
      </c>
      <c r="C272" s="233" t="s">
        <v>94</v>
      </c>
      <c r="D272" s="237" t="s">
        <v>587</v>
      </c>
      <c r="E272" s="225">
        <v>36</v>
      </c>
      <c r="F272" s="225">
        <v>36</v>
      </c>
      <c r="G272" s="225">
        <v>0</v>
      </c>
      <c r="H272" s="225">
        <v>0</v>
      </c>
      <c r="I272" s="225">
        <v>0</v>
      </c>
      <c r="J272" s="225">
        <v>36</v>
      </c>
      <c r="K272" s="202">
        <v>0</v>
      </c>
      <c r="L272" s="224">
        <v>0</v>
      </c>
      <c r="M272" s="224"/>
      <c r="N272" s="224"/>
      <c r="O272" s="224">
        <v>0</v>
      </c>
    </row>
    <row r="273" spans="1:15" ht="20.100000000000001" customHeight="1">
      <c r="A273" s="233" t="s">
        <v>143</v>
      </c>
      <c r="B273" s="233"/>
      <c r="C273" s="233"/>
      <c r="D273" s="237" t="s">
        <v>144</v>
      </c>
      <c r="E273" s="225">
        <v>7141</v>
      </c>
      <c r="F273" s="225">
        <v>7141</v>
      </c>
      <c r="G273" s="225">
        <v>59</v>
      </c>
      <c r="H273" s="225">
        <v>6</v>
      </c>
      <c r="I273" s="225">
        <v>0</v>
      </c>
      <c r="J273" s="225">
        <v>76</v>
      </c>
      <c r="K273" s="202">
        <v>7000</v>
      </c>
      <c r="L273" s="224">
        <v>0</v>
      </c>
      <c r="M273" s="224"/>
      <c r="N273" s="224"/>
      <c r="O273" s="224">
        <v>0</v>
      </c>
    </row>
    <row r="274" spans="1:15" ht="20.100000000000001" customHeight="1">
      <c r="A274" s="233" t="s">
        <v>143</v>
      </c>
      <c r="B274" s="233" t="s">
        <v>98</v>
      </c>
      <c r="C274" s="233"/>
      <c r="D274" s="237" t="s">
        <v>588</v>
      </c>
      <c r="E274" s="225">
        <v>132</v>
      </c>
      <c r="F274" s="225">
        <v>132</v>
      </c>
      <c r="G274" s="225">
        <v>59</v>
      </c>
      <c r="H274" s="225">
        <v>6</v>
      </c>
      <c r="I274" s="225">
        <v>0</v>
      </c>
      <c r="J274" s="225">
        <v>67</v>
      </c>
      <c r="K274" s="202">
        <v>0</v>
      </c>
      <c r="L274" s="224">
        <v>0</v>
      </c>
      <c r="M274" s="224"/>
      <c r="N274" s="224"/>
      <c r="O274" s="224">
        <v>0</v>
      </c>
    </row>
    <row r="275" spans="1:15" ht="20.100000000000001" customHeight="1">
      <c r="A275" s="233" t="s">
        <v>143</v>
      </c>
      <c r="B275" s="233" t="s">
        <v>98</v>
      </c>
      <c r="C275" s="233" t="s">
        <v>92</v>
      </c>
      <c r="D275" s="237" t="s">
        <v>589</v>
      </c>
      <c r="E275" s="225">
        <v>65</v>
      </c>
      <c r="F275" s="225">
        <v>65</v>
      </c>
      <c r="G275" s="225">
        <v>59</v>
      </c>
      <c r="H275" s="225">
        <v>6</v>
      </c>
      <c r="I275" s="225">
        <v>0</v>
      </c>
      <c r="J275" s="225">
        <v>0</v>
      </c>
      <c r="K275" s="202">
        <v>0</v>
      </c>
      <c r="L275" s="224">
        <v>0</v>
      </c>
      <c r="M275" s="224"/>
      <c r="N275" s="224"/>
      <c r="O275" s="224">
        <v>0</v>
      </c>
    </row>
    <row r="276" spans="1:15" ht="20.100000000000001" customHeight="1">
      <c r="A276" s="233" t="s">
        <v>143</v>
      </c>
      <c r="B276" s="233" t="s">
        <v>98</v>
      </c>
      <c r="C276" s="233" t="s">
        <v>93</v>
      </c>
      <c r="D276" s="237" t="s">
        <v>590</v>
      </c>
      <c r="E276" s="225">
        <v>22</v>
      </c>
      <c r="F276" s="225">
        <v>22</v>
      </c>
      <c r="G276" s="225">
        <v>0</v>
      </c>
      <c r="H276" s="225">
        <v>0</v>
      </c>
      <c r="I276" s="225">
        <v>0</v>
      </c>
      <c r="J276" s="225">
        <v>22</v>
      </c>
      <c r="K276" s="202">
        <v>0</v>
      </c>
      <c r="L276" s="224">
        <v>0</v>
      </c>
      <c r="M276" s="224"/>
      <c r="N276" s="224"/>
      <c r="O276" s="224">
        <v>0</v>
      </c>
    </row>
    <row r="277" spans="1:15" ht="20.100000000000001" customHeight="1">
      <c r="A277" s="233" t="s">
        <v>143</v>
      </c>
      <c r="B277" s="233" t="s">
        <v>98</v>
      </c>
      <c r="C277" s="233" t="s">
        <v>96</v>
      </c>
      <c r="D277" s="237" t="s">
        <v>591</v>
      </c>
      <c r="E277" s="225">
        <v>25</v>
      </c>
      <c r="F277" s="225">
        <v>25</v>
      </c>
      <c r="G277" s="225">
        <v>0</v>
      </c>
      <c r="H277" s="225">
        <v>0</v>
      </c>
      <c r="I277" s="225">
        <v>0</v>
      </c>
      <c r="J277" s="225">
        <v>25</v>
      </c>
      <c r="K277" s="202">
        <v>0</v>
      </c>
      <c r="L277" s="224">
        <v>0</v>
      </c>
      <c r="M277" s="224"/>
      <c r="N277" s="224"/>
      <c r="O277" s="224">
        <v>0</v>
      </c>
    </row>
    <row r="278" spans="1:15" ht="20.100000000000001" customHeight="1">
      <c r="A278" s="233" t="s">
        <v>143</v>
      </c>
      <c r="B278" s="233" t="s">
        <v>98</v>
      </c>
      <c r="C278" s="233" t="s">
        <v>99</v>
      </c>
      <c r="D278" s="237" t="s">
        <v>592</v>
      </c>
      <c r="E278" s="225">
        <v>20</v>
      </c>
      <c r="F278" s="225">
        <v>20</v>
      </c>
      <c r="G278" s="225">
        <v>0</v>
      </c>
      <c r="H278" s="225">
        <v>0</v>
      </c>
      <c r="I278" s="225">
        <v>0</v>
      </c>
      <c r="J278" s="225">
        <v>20</v>
      </c>
      <c r="K278" s="202">
        <v>0</v>
      </c>
      <c r="L278" s="224">
        <v>0</v>
      </c>
      <c r="M278" s="224"/>
      <c r="N278" s="224"/>
      <c r="O278" s="224">
        <v>0</v>
      </c>
    </row>
    <row r="279" spans="1:15" ht="20.100000000000001" customHeight="1">
      <c r="A279" s="233" t="s">
        <v>143</v>
      </c>
      <c r="B279" s="233" t="s">
        <v>118</v>
      </c>
      <c r="C279" s="233"/>
      <c r="D279" s="237" t="s">
        <v>593</v>
      </c>
      <c r="E279" s="225">
        <v>7</v>
      </c>
      <c r="F279" s="225">
        <v>7</v>
      </c>
      <c r="G279" s="225">
        <v>0</v>
      </c>
      <c r="H279" s="225">
        <v>0</v>
      </c>
      <c r="I279" s="225">
        <v>0</v>
      </c>
      <c r="J279" s="225">
        <v>7</v>
      </c>
      <c r="K279" s="202">
        <v>0</v>
      </c>
      <c r="L279" s="224">
        <v>0</v>
      </c>
      <c r="M279" s="224"/>
      <c r="N279" s="224"/>
      <c r="O279" s="224">
        <v>0</v>
      </c>
    </row>
    <row r="280" spans="1:15" ht="20.100000000000001" customHeight="1">
      <c r="A280" s="233" t="s">
        <v>143</v>
      </c>
      <c r="B280" s="233" t="s">
        <v>118</v>
      </c>
      <c r="C280" s="233" t="s">
        <v>93</v>
      </c>
      <c r="D280" s="237" t="s">
        <v>594</v>
      </c>
      <c r="E280" s="225">
        <v>7</v>
      </c>
      <c r="F280" s="225">
        <v>7</v>
      </c>
      <c r="G280" s="225">
        <v>0</v>
      </c>
      <c r="H280" s="225">
        <v>0</v>
      </c>
      <c r="I280" s="225">
        <v>0</v>
      </c>
      <c r="J280" s="225">
        <v>7</v>
      </c>
      <c r="K280" s="202">
        <v>0</v>
      </c>
      <c r="L280" s="224">
        <v>0</v>
      </c>
      <c r="M280" s="224"/>
      <c r="N280" s="224"/>
      <c r="O280" s="224">
        <v>0</v>
      </c>
    </row>
    <row r="281" spans="1:15" ht="20.100000000000001" customHeight="1">
      <c r="A281" s="233" t="s">
        <v>143</v>
      </c>
      <c r="B281" s="233" t="s">
        <v>97</v>
      </c>
      <c r="C281" s="233"/>
      <c r="D281" s="237" t="s">
        <v>595</v>
      </c>
      <c r="E281" s="225">
        <v>7003</v>
      </c>
      <c r="F281" s="225">
        <v>7003</v>
      </c>
      <c r="G281" s="225">
        <v>0</v>
      </c>
      <c r="H281" s="225">
        <v>0</v>
      </c>
      <c r="I281" s="225">
        <v>0</v>
      </c>
      <c r="J281" s="225">
        <v>3</v>
      </c>
      <c r="K281" s="202">
        <v>7000</v>
      </c>
      <c r="L281" s="224">
        <v>0</v>
      </c>
      <c r="M281" s="224"/>
      <c r="N281" s="224"/>
      <c r="O281" s="224">
        <v>0</v>
      </c>
    </row>
    <row r="282" spans="1:15" ht="20.100000000000001" customHeight="1">
      <c r="A282" s="233" t="s">
        <v>143</v>
      </c>
      <c r="B282" s="233" t="s">
        <v>97</v>
      </c>
      <c r="C282" s="233" t="s">
        <v>96</v>
      </c>
      <c r="D282" s="237" t="s">
        <v>596</v>
      </c>
      <c r="E282" s="225">
        <v>7003</v>
      </c>
      <c r="F282" s="225">
        <v>7003</v>
      </c>
      <c r="G282" s="225">
        <v>0</v>
      </c>
      <c r="H282" s="225">
        <v>0</v>
      </c>
      <c r="I282" s="225">
        <v>0</v>
      </c>
      <c r="J282" s="225">
        <v>3</v>
      </c>
      <c r="K282" s="202">
        <v>7000</v>
      </c>
      <c r="L282" s="224">
        <v>0</v>
      </c>
      <c r="M282" s="224"/>
      <c r="N282" s="224"/>
      <c r="O282" s="224">
        <v>0</v>
      </c>
    </row>
    <row r="283" spans="1:15" ht="20.100000000000001" customHeight="1">
      <c r="A283" s="233" t="s">
        <v>145</v>
      </c>
      <c r="B283" s="233"/>
      <c r="C283" s="233"/>
      <c r="D283" s="237" t="s">
        <v>146</v>
      </c>
      <c r="E283" s="225">
        <v>1699</v>
      </c>
      <c r="F283" s="225">
        <v>1699</v>
      </c>
      <c r="G283" s="225">
        <v>0</v>
      </c>
      <c r="H283" s="225">
        <v>0</v>
      </c>
      <c r="I283" s="225">
        <v>1099</v>
      </c>
      <c r="J283" s="225">
        <v>0</v>
      </c>
      <c r="K283" s="202">
        <v>600</v>
      </c>
      <c r="L283" s="224">
        <v>0</v>
      </c>
      <c r="M283" s="224"/>
      <c r="N283" s="224"/>
      <c r="O283" s="224">
        <v>0</v>
      </c>
    </row>
    <row r="284" spans="1:15" ht="20.100000000000001" customHeight="1">
      <c r="A284" s="233" t="s">
        <v>145</v>
      </c>
      <c r="B284" s="233" t="s">
        <v>93</v>
      </c>
      <c r="C284" s="233"/>
      <c r="D284" s="237" t="s">
        <v>597</v>
      </c>
      <c r="E284" s="225">
        <v>1099</v>
      </c>
      <c r="F284" s="225">
        <v>1099</v>
      </c>
      <c r="G284" s="225">
        <v>0</v>
      </c>
      <c r="H284" s="225">
        <v>0</v>
      </c>
      <c r="I284" s="225">
        <v>1099</v>
      </c>
      <c r="J284" s="225">
        <v>0</v>
      </c>
      <c r="K284" s="202">
        <v>0</v>
      </c>
      <c r="L284" s="224">
        <v>0</v>
      </c>
      <c r="M284" s="224"/>
      <c r="N284" s="224"/>
      <c r="O284" s="224">
        <v>0</v>
      </c>
    </row>
    <row r="285" spans="1:15" ht="20.100000000000001" customHeight="1">
      <c r="A285" s="233" t="s">
        <v>145</v>
      </c>
      <c r="B285" s="233" t="s">
        <v>93</v>
      </c>
      <c r="C285" s="233" t="s">
        <v>92</v>
      </c>
      <c r="D285" s="237" t="s">
        <v>598</v>
      </c>
      <c r="E285" s="225">
        <v>1099</v>
      </c>
      <c r="F285" s="225">
        <v>1099</v>
      </c>
      <c r="G285" s="225">
        <v>0</v>
      </c>
      <c r="H285" s="225">
        <v>0</v>
      </c>
      <c r="I285" s="225">
        <v>1099</v>
      </c>
      <c r="J285" s="225">
        <v>0</v>
      </c>
      <c r="K285" s="202">
        <v>0</v>
      </c>
      <c r="L285" s="224">
        <v>0</v>
      </c>
      <c r="M285" s="224"/>
      <c r="N285" s="224"/>
      <c r="O285" s="224">
        <v>0</v>
      </c>
    </row>
    <row r="286" spans="1:15" ht="20.100000000000001" customHeight="1">
      <c r="A286" s="233" t="s">
        <v>145</v>
      </c>
      <c r="B286" s="233" t="s">
        <v>94</v>
      </c>
      <c r="C286" s="233"/>
      <c r="D286" s="237" t="s">
        <v>599</v>
      </c>
      <c r="E286" s="225">
        <v>600</v>
      </c>
      <c r="F286" s="225">
        <v>600</v>
      </c>
      <c r="G286" s="225">
        <v>0</v>
      </c>
      <c r="H286" s="225">
        <v>0</v>
      </c>
      <c r="I286" s="225">
        <v>0</v>
      </c>
      <c r="J286" s="225">
        <v>0</v>
      </c>
      <c r="K286" s="202">
        <v>600</v>
      </c>
      <c r="L286" s="224">
        <v>0</v>
      </c>
      <c r="M286" s="224"/>
      <c r="N286" s="224"/>
      <c r="O286" s="224">
        <v>0</v>
      </c>
    </row>
    <row r="287" spans="1:15" ht="20.100000000000001" customHeight="1">
      <c r="A287" s="233" t="s">
        <v>145</v>
      </c>
      <c r="B287" s="233" t="s">
        <v>94</v>
      </c>
      <c r="C287" s="233" t="s">
        <v>99</v>
      </c>
      <c r="D287" s="237" t="s">
        <v>600</v>
      </c>
      <c r="E287" s="225">
        <v>600</v>
      </c>
      <c r="F287" s="225">
        <v>600</v>
      </c>
      <c r="G287" s="225">
        <v>0</v>
      </c>
      <c r="H287" s="225">
        <v>0</v>
      </c>
      <c r="I287" s="225">
        <v>0</v>
      </c>
      <c r="J287" s="225">
        <v>0</v>
      </c>
      <c r="K287" s="202">
        <v>600</v>
      </c>
      <c r="L287" s="224">
        <v>0</v>
      </c>
      <c r="M287" s="224"/>
      <c r="N287" s="224"/>
      <c r="O287" s="224">
        <v>0</v>
      </c>
    </row>
    <row r="288" spans="1:15" ht="20.100000000000001" customHeight="1">
      <c r="A288" s="233" t="s">
        <v>147</v>
      </c>
      <c r="B288" s="233"/>
      <c r="C288" s="233"/>
      <c r="D288" s="237" t="s">
        <v>148</v>
      </c>
      <c r="E288" s="225">
        <v>40</v>
      </c>
      <c r="F288" s="225">
        <v>40</v>
      </c>
      <c r="G288" s="225">
        <v>0</v>
      </c>
      <c r="H288" s="225">
        <v>0</v>
      </c>
      <c r="I288" s="225">
        <v>0</v>
      </c>
      <c r="J288" s="225">
        <v>40</v>
      </c>
      <c r="K288" s="202">
        <v>0</v>
      </c>
      <c r="L288" s="224">
        <v>0</v>
      </c>
      <c r="M288" s="224"/>
      <c r="N288" s="224"/>
      <c r="O288" s="224">
        <v>0</v>
      </c>
    </row>
    <row r="289" spans="1:15" ht="20.100000000000001" customHeight="1">
      <c r="A289" s="233" t="s">
        <v>147</v>
      </c>
      <c r="B289" s="233" t="s">
        <v>95</v>
      </c>
      <c r="C289" s="233"/>
      <c r="D289" s="237" t="s">
        <v>601</v>
      </c>
      <c r="E289" s="225">
        <v>40</v>
      </c>
      <c r="F289" s="225">
        <v>40</v>
      </c>
      <c r="G289" s="225">
        <v>0</v>
      </c>
      <c r="H289" s="225">
        <v>0</v>
      </c>
      <c r="I289" s="225">
        <v>0</v>
      </c>
      <c r="J289" s="225">
        <v>40</v>
      </c>
      <c r="K289" s="202">
        <v>0</v>
      </c>
      <c r="L289" s="224">
        <v>0</v>
      </c>
      <c r="M289" s="224"/>
      <c r="N289" s="224"/>
      <c r="O289" s="224">
        <v>0</v>
      </c>
    </row>
    <row r="290" spans="1:15" ht="20.100000000000001" customHeight="1">
      <c r="A290" s="233" t="s">
        <v>147</v>
      </c>
      <c r="B290" s="233" t="s">
        <v>95</v>
      </c>
      <c r="C290" s="233" t="s">
        <v>92</v>
      </c>
      <c r="D290" s="237" t="s">
        <v>602</v>
      </c>
      <c r="E290" s="225">
        <v>40</v>
      </c>
      <c r="F290" s="225">
        <v>40</v>
      </c>
      <c r="G290" s="225">
        <v>0</v>
      </c>
      <c r="H290" s="225">
        <v>0</v>
      </c>
      <c r="I290" s="225">
        <v>0</v>
      </c>
      <c r="J290" s="225">
        <v>40</v>
      </c>
      <c r="K290" s="202">
        <v>0</v>
      </c>
      <c r="L290" s="224">
        <v>0</v>
      </c>
      <c r="M290" s="224"/>
      <c r="N290" s="224"/>
      <c r="O290" s="224">
        <v>0</v>
      </c>
    </row>
    <row r="291" spans="1:15" ht="20.100000000000001" customHeight="1">
      <c r="A291" s="233" t="s">
        <v>149</v>
      </c>
      <c r="B291" s="233"/>
      <c r="C291" s="233"/>
      <c r="D291" s="237" t="s">
        <v>150</v>
      </c>
      <c r="E291" s="225">
        <v>1500</v>
      </c>
      <c r="F291" s="225">
        <v>1500</v>
      </c>
      <c r="G291" s="225">
        <v>0</v>
      </c>
      <c r="H291" s="225">
        <v>0</v>
      </c>
      <c r="I291" s="225">
        <v>0</v>
      </c>
      <c r="J291" s="225">
        <v>0</v>
      </c>
      <c r="K291" s="202">
        <v>1500</v>
      </c>
      <c r="L291" s="224">
        <v>0</v>
      </c>
      <c r="M291" s="224"/>
      <c r="N291" s="224"/>
      <c r="O291" s="224">
        <v>0</v>
      </c>
    </row>
    <row r="292" spans="1:15" ht="20.100000000000001" customHeight="1">
      <c r="A292" s="233" t="s">
        <v>149</v>
      </c>
      <c r="B292" s="233"/>
      <c r="C292" s="233"/>
      <c r="D292" s="237" t="s">
        <v>151</v>
      </c>
      <c r="E292" s="225">
        <v>1500</v>
      </c>
      <c r="F292" s="225">
        <v>1500</v>
      </c>
      <c r="G292" s="225">
        <v>0</v>
      </c>
      <c r="H292" s="225">
        <v>0</v>
      </c>
      <c r="I292" s="225">
        <v>0</v>
      </c>
      <c r="J292" s="225">
        <v>0</v>
      </c>
      <c r="K292" s="202">
        <v>1500</v>
      </c>
      <c r="L292" s="224">
        <v>0</v>
      </c>
      <c r="M292" s="224"/>
      <c r="N292" s="224"/>
      <c r="O292" s="224">
        <v>0</v>
      </c>
    </row>
    <row r="293" spans="1:15" ht="20.100000000000001" customHeight="1">
      <c r="A293" s="233" t="s">
        <v>149</v>
      </c>
      <c r="B293" s="233"/>
      <c r="C293" s="233"/>
      <c r="D293" s="237" t="s">
        <v>603</v>
      </c>
      <c r="E293" s="225">
        <v>1500</v>
      </c>
      <c r="F293" s="225">
        <v>1500</v>
      </c>
      <c r="G293" s="225">
        <v>0</v>
      </c>
      <c r="H293" s="225">
        <v>0</v>
      </c>
      <c r="I293" s="225">
        <v>0</v>
      </c>
      <c r="J293" s="225">
        <v>0</v>
      </c>
      <c r="K293" s="202">
        <v>1500</v>
      </c>
      <c r="L293" s="224">
        <v>0</v>
      </c>
      <c r="M293" s="224"/>
      <c r="N293" s="224"/>
      <c r="O293" s="224">
        <v>0</v>
      </c>
    </row>
  </sheetData>
  <mergeCells count="8">
    <mergeCell ref="A1:O1"/>
    <mergeCell ref="E3:E4"/>
    <mergeCell ref="D3:D4"/>
    <mergeCell ref="F3:K3"/>
    <mergeCell ref="M2:N2"/>
    <mergeCell ref="L3:L4"/>
    <mergeCell ref="M3:O3"/>
    <mergeCell ref="A3:C3"/>
  </mergeCells>
  <phoneticPr fontId="7" type="noConversion"/>
  <printOptions horizontalCentered="1"/>
  <pageMargins left="0.55118110236220474" right="0.35433070866141736" top="0.47244094488188981" bottom="0.47244094488188981" header="0.51181102362204722" footer="0.23622047244094491"/>
  <pageSetup paperSize="9" orientation="landscape" r:id="rId1"/>
  <headerFooter scaleWithDoc="0"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showGridLines="0" showZeros="0" workbookViewId="0">
      <selection activeCell="K8" sqref="K8"/>
    </sheetView>
  </sheetViews>
  <sheetFormatPr defaultColWidth="13.625" defaultRowHeight="12.75" customHeight="1"/>
  <cols>
    <col min="1" max="1" width="13.625" style="77"/>
    <col min="2" max="2" width="14.125" style="77" bestFit="1" customWidth="1"/>
    <col min="3" max="10" width="13.625" style="77"/>
    <col min="11" max="11" width="14.125" style="77" bestFit="1" customWidth="1"/>
    <col min="12" max="16384" width="13.625" style="77"/>
  </cols>
  <sheetData>
    <row r="1" spans="1:12" ht="22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78"/>
      <c r="L1" s="90"/>
    </row>
    <row r="2" spans="1:12" ht="22.5" customHeight="1">
      <c r="A2" s="274" t="s">
        <v>153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95"/>
    </row>
    <row r="3" spans="1:12" ht="22.5" customHeight="1">
      <c r="A3" s="85"/>
      <c r="B3" s="84"/>
      <c r="C3" s="85"/>
      <c r="D3" s="85"/>
      <c r="E3" s="85"/>
      <c r="F3" s="85"/>
      <c r="G3" s="85"/>
      <c r="H3" s="85"/>
      <c r="I3" s="85"/>
      <c r="J3" s="85"/>
      <c r="K3" s="217" t="s">
        <v>334</v>
      </c>
      <c r="L3" s="90"/>
    </row>
    <row r="4" spans="1:12" ht="22.5" customHeight="1">
      <c r="A4" s="278" t="s">
        <v>154</v>
      </c>
      <c r="B4" s="275" t="s">
        <v>155</v>
      </c>
      <c r="C4" s="275"/>
      <c r="D4" s="275"/>
      <c r="E4" s="276" t="s">
        <v>156</v>
      </c>
      <c r="F4" s="276"/>
      <c r="G4" s="277"/>
      <c r="H4" s="277"/>
      <c r="I4" s="277"/>
      <c r="J4" s="277"/>
      <c r="K4" s="279" t="s">
        <v>157</v>
      </c>
      <c r="L4" s="96"/>
    </row>
    <row r="5" spans="1:12" ht="24.75" customHeight="1">
      <c r="A5" s="279"/>
      <c r="B5" s="93" t="s">
        <v>75</v>
      </c>
      <c r="C5" s="93" t="s">
        <v>158</v>
      </c>
      <c r="D5" s="93" t="s">
        <v>159</v>
      </c>
      <c r="E5" s="92" t="s">
        <v>75</v>
      </c>
      <c r="F5" s="223" t="s">
        <v>322</v>
      </c>
      <c r="G5" s="94" t="s">
        <v>160</v>
      </c>
      <c r="H5" s="222" t="s">
        <v>323</v>
      </c>
      <c r="I5" s="222" t="s">
        <v>329</v>
      </c>
      <c r="J5" s="222" t="s">
        <v>330</v>
      </c>
      <c r="K5" s="279"/>
      <c r="L5" s="96"/>
    </row>
    <row r="6" spans="1:12" ht="24" customHeight="1">
      <c r="A6" s="87" t="s">
        <v>83</v>
      </c>
      <c r="B6" s="87" t="s">
        <v>84</v>
      </c>
      <c r="C6" s="87" t="s">
        <v>85</v>
      </c>
      <c r="D6" s="87" t="s">
        <v>86</v>
      </c>
      <c r="E6" s="221" t="s">
        <v>324</v>
      </c>
      <c r="F6" s="221" t="s">
        <v>325</v>
      </c>
      <c r="G6" s="220" t="s">
        <v>326</v>
      </c>
      <c r="H6" s="220" t="s">
        <v>327</v>
      </c>
      <c r="I6" s="220" t="s">
        <v>328</v>
      </c>
      <c r="J6" s="221" t="s">
        <v>331</v>
      </c>
      <c r="K6" s="219" t="s">
        <v>332</v>
      </c>
      <c r="L6" s="97"/>
    </row>
    <row r="7" spans="1:12" s="239" customFormat="1" ht="26.25" customHeight="1">
      <c r="A7" s="242">
        <v>42329</v>
      </c>
      <c r="B7" s="243">
        <v>12628</v>
      </c>
      <c r="C7" s="243">
        <v>8228</v>
      </c>
      <c r="D7" s="243">
        <v>4400</v>
      </c>
      <c r="E7" s="243">
        <v>6010</v>
      </c>
      <c r="F7" s="243">
        <v>2838</v>
      </c>
      <c r="G7" s="243">
        <v>80</v>
      </c>
      <c r="H7" s="243">
        <v>3027</v>
      </c>
      <c r="I7" s="243">
        <v>15</v>
      </c>
      <c r="J7" s="243">
        <v>50</v>
      </c>
      <c r="K7" s="243">
        <v>23691</v>
      </c>
      <c r="L7" s="240"/>
    </row>
  </sheetData>
  <mergeCells count="5">
    <mergeCell ref="A2:K2"/>
    <mergeCell ref="B4:D4"/>
    <mergeCell ref="E4:J4"/>
    <mergeCell ref="A4:A5"/>
    <mergeCell ref="K4:K5"/>
  </mergeCells>
  <phoneticPr fontId="7" type="noConversion"/>
  <printOptions horizontalCentered="1"/>
  <pageMargins left="0.39" right="0.24" top="0.59" bottom="0.71" header="0.51" footer="0.51"/>
  <pageSetup paperSize="9" scale="85" orientation="landscape" r:id="rId1"/>
  <headerFooter scaleWithDoc="0"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8"/>
  <sheetViews>
    <sheetView showGridLines="0" showZeros="0" workbookViewId="0">
      <selection activeCell="B8" sqref="B8:H8"/>
    </sheetView>
  </sheetViews>
  <sheetFormatPr defaultColWidth="6.875" defaultRowHeight="12.75" customHeight="1"/>
  <cols>
    <col min="1" max="1" width="12.75" style="77" customWidth="1"/>
    <col min="2" max="2" width="11.75" style="77" customWidth="1"/>
    <col min="3" max="3" width="10.625" style="77" customWidth="1"/>
    <col min="4" max="4" width="11.375" style="77" customWidth="1"/>
    <col min="5" max="5" width="11.75" style="77" customWidth="1"/>
    <col min="6" max="6" width="11.375" style="77" customWidth="1"/>
    <col min="7" max="7" width="9.75" style="77" customWidth="1"/>
    <col min="8" max="8" width="10.25" style="77" bestFit="1" customWidth="1"/>
    <col min="9" max="16384" width="6.875" style="77"/>
  </cols>
  <sheetData>
    <row r="1" spans="1:9" ht="20.100000000000001" customHeight="1">
      <c r="A1" s="84"/>
      <c r="B1" s="84"/>
      <c r="C1" s="84"/>
      <c r="D1" s="84"/>
      <c r="E1" s="84"/>
      <c r="F1" s="84"/>
      <c r="G1" s="80"/>
      <c r="H1" s="88"/>
    </row>
    <row r="2" spans="1:9" ht="20.100000000000001" customHeight="1">
      <c r="A2" s="274" t="s">
        <v>161</v>
      </c>
      <c r="B2" s="274"/>
      <c r="C2" s="274"/>
      <c r="D2" s="274"/>
      <c r="E2" s="274"/>
      <c r="F2" s="274"/>
      <c r="G2" s="274"/>
      <c r="H2" s="274"/>
    </row>
    <row r="3" spans="1:9" ht="20.100000000000001" customHeight="1">
      <c r="A3" s="85"/>
      <c r="B3" s="85"/>
      <c r="C3" s="85"/>
      <c r="D3" s="85"/>
      <c r="E3" s="85"/>
      <c r="F3" s="85"/>
      <c r="G3" s="85"/>
      <c r="H3" s="218" t="s">
        <v>334</v>
      </c>
    </row>
    <row r="4" spans="1:9" ht="20.100000000000001" customHeight="1">
      <c r="A4" s="280" t="s">
        <v>162</v>
      </c>
      <c r="B4" s="280" t="s">
        <v>163</v>
      </c>
      <c r="C4" s="280" t="s">
        <v>164</v>
      </c>
      <c r="D4" s="280" t="s">
        <v>165</v>
      </c>
      <c r="E4" s="280" t="s">
        <v>166</v>
      </c>
      <c r="F4" s="280" t="s">
        <v>167</v>
      </c>
      <c r="G4" s="280" t="s">
        <v>168</v>
      </c>
      <c r="H4" s="280" t="s">
        <v>169</v>
      </c>
    </row>
    <row r="5" spans="1:9" ht="20.100000000000001" customHeight="1">
      <c r="A5" s="280"/>
      <c r="B5" s="280"/>
      <c r="C5" s="280"/>
      <c r="D5" s="280"/>
      <c r="E5" s="280"/>
      <c r="F5" s="280"/>
      <c r="G5" s="280"/>
      <c r="H5" s="280"/>
    </row>
    <row r="6" spans="1:9" ht="20.100000000000001" customHeight="1">
      <c r="A6" s="280"/>
      <c r="B6" s="280"/>
      <c r="C6" s="280"/>
      <c r="D6" s="280"/>
      <c r="E6" s="280"/>
      <c r="F6" s="280"/>
      <c r="G6" s="280"/>
      <c r="H6" s="280"/>
    </row>
    <row r="7" spans="1:9" ht="20.100000000000001" customHeight="1">
      <c r="A7" s="86" t="s">
        <v>83</v>
      </c>
      <c r="B7" s="86" t="s">
        <v>84</v>
      </c>
      <c r="C7" s="87" t="s">
        <v>87</v>
      </c>
      <c r="D7" s="87" t="s">
        <v>88</v>
      </c>
      <c r="E7" s="87" t="s">
        <v>101</v>
      </c>
      <c r="F7" s="87" t="s">
        <v>102</v>
      </c>
      <c r="G7" s="87" t="s">
        <v>103</v>
      </c>
      <c r="H7" s="89">
        <v>27</v>
      </c>
      <c r="I7" s="91"/>
    </row>
    <row r="8" spans="1:9" s="239" customFormat="1" ht="27.75" customHeight="1">
      <c r="A8" s="243">
        <v>934</v>
      </c>
      <c r="B8" s="243">
        <v>458</v>
      </c>
      <c r="C8" s="243">
        <v>28</v>
      </c>
      <c r="D8" s="243">
        <v>91</v>
      </c>
      <c r="E8" s="243">
        <v>149</v>
      </c>
      <c r="F8" s="243">
        <v>116</v>
      </c>
      <c r="G8" s="243">
        <v>80</v>
      </c>
      <c r="H8" s="243">
        <v>12</v>
      </c>
      <c r="I8" s="238"/>
    </row>
  </sheetData>
  <mergeCells count="9">
    <mergeCell ref="H4:H6"/>
    <mergeCell ref="A2:H2"/>
    <mergeCell ref="A4:A6"/>
    <mergeCell ref="B4:B6"/>
    <mergeCell ref="C4:C6"/>
    <mergeCell ref="D4:D6"/>
    <mergeCell ref="E4:E6"/>
    <mergeCell ref="F4:F6"/>
    <mergeCell ref="G4:G6"/>
  </mergeCells>
  <phoneticPr fontId="7" type="noConversion"/>
  <printOptions horizontalCentered="1"/>
  <pageMargins left="0.39370078740157483" right="0.31496062992125984" top="0.59055118110236227" bottom="0.47244094488188981" header="0.70866141732283472" footer="0.23622047244094491"/>
  <pageSetup paperSize="9" orientation="landscape" r:id="rId1"/>
  <headerFooter scaleWithDoc="0"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workbookViewId="0">
      <selection activeCell="G16" sqref="G16"/>
    </sheetView>
  </sheetViews>
  <sheetFormatPr defaultColWidth="6.875" defaultRowHeight="12.75" customHeight="1"/>
  <cols>
    <col min="1" max="1" width="13.125" style="77" bestFit="1" customWidth="1"/>
    <col min="2" max="2" width="9.75" style="77" customWidth="1"/>
    <col min="3" max="3" width="13.125" style="77" bestFit="1" customWidth="1"/>
    <col min="4" max="4" width="10" style="77" customWidth="1"/>
    <col min="5" max="9" width="12.5" style="77" customWidth="1"/>
    <col min="10" max="10" width="6.75" style="77" customWidth="1"/>
    <col min="11" max="11" width="7.25" style="77" customWidth="1"/>
    <col min="12" max="12" width="8.25" style="77" customWidth="1"/>
    <col min="13" max="16384" width="6.875" style="77"/>
  </cols>
  <sheetData>
    <row r="1" spans="1:10" ht="20.100000000000001" customHeight="1">
      <c r="A1" s="78"/>
      <c r="B1" s="78"/>
      <c r="C1" s="78"/>
      <c r="D1" s="78"/>
      <c r="E1" s="78"/>
      <c r="F1" s="78"/>
      <c r="G1" s="80"/>
      <c r="H1" s="78"/>
      <c r="I1" s="78"/>
      <c r="J1" s="78"/>
    </row>
    <row r="2" spans="1:10" ht="20.100000000000001" customHeight="1">
      <c r="A2" s="281" t="s">
        <v>172</v>
      </c>
      <c r="B2" s="281"/>
      <c r="C2" s="281"/>
      <c r="D2" s="281"/>
      <c r="E2" s="281"/>
      <c r="F2" s="281"/>
      <c r="G2" s="281"/>
      <c r="H2" s="281"/>
      <c r="I2" s="281"/>
      <c r="J2" s="81"/>
    </row>
    <row r="3" spans="1:10" ht="20.100000000000001" customHeight="1">
      <c r="A3" s="78"/>
      <c r="B3" s="78"/>
      <c r="C3" s="78"/>
      <c r="D3" s="78"/>
      <c r="E3" s="78"/>
      <c r="F3" s="78"/>
      <c r="G3" s="80"/>
      <c r="H3" s="216" t="s">
        <v>333</v>
      </c>
      <c r="I3" s="82"/>
      <c r="J3" s="78"/>
    </row>
    <row r="4" spans="1:10" ht="20.100000000000001" customHeight="1">
      <c r="A4" s="280" t="s">
        <v>68</v>
      </c>
      <c r="B4" s="280" t="s">
        <v>173</v>
      </c>
      <c r="C4" s="280" t="s">
        <v>174</v>
      </c>
      <c r="D4" s="280" t="s">
        <v>175</v>
      </c>
      <c r="E4" s="280" t="s">
        <v>176</v>
      </c>
      <c r="F4" s="280" t="s">
        <v>177</v>
      </c>
      <c r="G4" s="280" t="s">
        <v>178</v>
      </c>
      <c r="H4" s="280" t="s">
        <v>179</v>
      </c>
      <c r="I4" s="280" t="s">
        <v>169</v>
      </c>
      <c r="J4" s="78"/>
    </row>
    <row r="5" spans="1:10" ht="20.100000000000001" customHeight="1">
      <c r="A5" s="280"/>
      <c r="B5" s="280"/>
      <c r="C5" s="280"/>
      <c r="D5" s="280"/>
      <c r="E5" s="280"/>
      <c r="F5" s="280"/>
      <c r="G5" s="280"/>
      <c r="H5" s="280"/>
      <c r="I5" s="280"/>
      <c r="J5" s="78"/>
    </row>
    <row r="6" spans="1:10" ht="20.100000000000001" customHeight="1">
      <c r="A6" s="280"/>
      <c r="B6" s="280"/>
      <c r="C6" s="280"/>
      <c r="D6" s="280"/>
      <c r="E6" s="280"/>
      <c r="F6" s="280"/>
      <c r="G6" s="280"/>
      <c r="H6" s="280"/>
      <c r="I6" s="280"/>
      <c r="J6" s="78"/>
    </row>
    <row r="7" spans="1:10" ht="30" customHeight="1">
      <c r="A7" s="79">
        <v>1</v>
      </c>
      <c r="B7" s="79">
        <v>2</v>
      </c>
      <c r="C7" s="79">
        <v>3</v>
      </c>
      <c r="D7" s="79">
        <v>5</v>
      </c>
      <c r="E7" s="79">
        <v>6</v>
      </c>
      <c r="F7" s="79">
        <v>7</v>
      </c>
      <c r="G7" s="79">
        <v>11</v>
      </c>
      <c r="H7" s="83">
        <v>12</v>
      </c>
      <c r="I7" s="79">
        <v>13</v>
      </c>
      <c r="J7" s="78"/>
    </row>
    <row r="8" spans="1:10" s="239" customFormat="1" ht="30" customHeight="1">
      <c r="A8" s="243">
        <v>7171</v>
      </c>
      <c r="B8" s="243">
        <v>35</v>
      </c>
      <c r="C8" s="243">
        <v>1939</v>
      </c>
      <c r="D8" s="243">
        <v>5</v>
      </c>
      <c r="E8" s="243">
        <v>622</v>
      </c>
      <c r="F8" s="243">
        <v>1054</v>
      </c>
      <c r="G8" s="243">
        <v>26</v>
      </c>
      <c r="H8" s="243">
        <v>2132</v>
      </c>
      <c r="I8" s="243">
        <v>1357</v>
      </c>
      <c r="J8" s="241"/>
    </row>
  </sheetData>
  <mergeCells count="10">
    <mergeCell ref="G4:G6"/>
    <mergeCell ref="H4:H6"/>
    <mergeCell ref="I4:I6"/>
    <mergeCell ref="A2:I2"/>
    <mergeCell ref="A4:A6"/>
    <mergeCell ref="B4:B6"/>
    <mergeCell ref="C4:C6"/>
    <mergeCell ref="D4:D6"/>
    <mergeCell ref="E4:E6"/>
    <mergeCell ref="F4:F6"/>
  </mergeCells>
  <phoneticPr fontId="7" type="noConversion"/>
  <printOptions horizontalCentered="1"/>
  <pageMargins left="0.49" right="0.39" top="0.47" bottom="0.47" header="0.51" footer="0.24"/>
  <pageSetup paperSize="9" scale="85" orientation="landscape" r:id="rId1"/>
  <headerFooter scaleWithDoc="0"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F20"/>
  <sheetViews>
    <sheetView showGridLines="0" showZeros="0" workbookViewId="0">
      <pane ySplit="3" topLeftCell="A4" activePane="bottomLeft" state="frozen"/>
      <selection pane="bottomLeft" activeCell="I9" sqref="I9"/>
    </sheetView>
  </sheetViews>
  <sheetFormatPr defaultColWidth="8.625" defaultRowHeight="14.25"/>
  <cols>
    <col min="1" max="1" width="31" style="70" customWidth="1"/>
    <col min="2" max="3" width="11.875" style="70" customWidth="1"/>
    <col min="4" max="4" width="21.125" style="70" customWidth="1"/>
    <col min="5" max="6" width="11.25" style="70" customWidth="1"/>
    <col min="7" max="32" width="9" style="70" bestFit="1" customWidth="1"/>
    <col min="33" max="16384" width="8.625" style="70"/>
  </cols>
  <sheetData>
    <row r="1" spans="1:6" ht="18.75">
      <c r="A1" s="17"/>
    </row>
    <row r="2" spans="1:6" ht="30.75" customHeight="1">
      <c r="A2" s="282" t="s">
        <v>289</v>
      </c>
      <c r="B2" s="283"/>
      <c r="C2" s="283"/>
      <c r="D2" s="283"/>
      <c r="E2" s="283"/>
      <c r="F2" s="283"/>
    </row>
    <row r="3" spans="1:6" ht="21.75" customHeight="1">
      <c r="A3" s="71"/>
      <c r="B3" s="71"/>
      <c r="C3" s="71"/>
      <c r="E3" s="72"/>
      <c r="F3" s="72" t="s">
        <v>0</v>
      </c>
    </row>
    <row r="4" spans="1:6" s="68" customFormat="1" ht="20.100000000000001" customHeight="1">
      <c r="A4" s="285" t="s">
        <v>180</v>
      </c>
      <c r="B4" s="285" t="s">
        <v>38</v>
      </c>
      <c r="C4" s="285" t="s">
        <v>39</v>
      </c>
      <c r="D4" s="286" t="s">
        <v>181</v>
      </c>
      <c r="E4" s="285" t="s">
        <v>38</v>
      </c>
      <c r="F4" s="285" t="s">
        <v>39</v>
      </c>
    </row>
    <row r="5" spans="1:6" s="68" customFormat="1" ht="20.100000000000001" customHeight="1">
      <c r="A5" s="285"/>
      <c r="B5" s="285"/>
      <c r="C5" s="285"/>
      <c r="D5" s="286"/>
      <c r="E5" s="285"/>
      <c r="F5" s="285"/>
    </row>
    <row r="6" spans="1:6" s="68" customFormat="1" ht="25.5" customHeight="1">
      <c r="A6" s="73" t="s">
        <v>182</v>
      </c>
      <c r="B6" s="73">
        <v>45300</v>
      </c>
      <c r="C6" s="73">
        <v>12111</v>
      </c>
      <c r="D6" s="73" t="s">
        <v>183</v>
      </c>
      <c r="E6" s="73">
        <v>45300</v>
      </c>
      <c r="F6" s="73">
        <v>12111</v>
      </c>
    </row>
    <row r="7" spans="1:6" s="68" customFormat="1" ht="25.5" customHeight="1">
      <c r="A7" s="74" t="s">
        <v>184</v>
      </c>
      <c r="B7" s="75"/>
      <c r="C7" s="73"/>
      <c r="D7" s="74" t="s">
        <v>185</v>
      </c>
      <c r="E7" s="73"/>
      <c r="F7" s="73"/>
    </row>
    <row r="8" spans="1:6" s="68" customFormat="1" ht="25.5" customHeight="1">
      <c r="A8" s="74" t="s">
        <v>186</v>
      </c>
      <c r="B8" s="75"/>
      <c r="C8" s="73"/>
      <c r="D8" s="74" t="s">
        <v>187</v>
      </c>
      <c r="E8" s="73"/>
      <c r="F8" s="73"/>
    </row>
    <row r="9" spans="1:6" s="68" customFormat="1" ht="25.5" customHeight="1">
      <c r="A9" s="74" t="s">
        <v>188</v>
      </c>
      <c r="B9" s="75"/>
      <c r="C9" s="73"/>
      <c r="D9" s="74" t="s">
        <v>189</v>
      </c>
      <c r="E9" s="73"/>
      <c r="F9" s="73"/>
    </row>
    <row r="10" spans="1:6" s="68" customFormat="1" ht="25.5" customHeight="1">
      <c r="A10" s="74" t="s">
        <v>190</v>
      </c>
      <c r="B10" s="75"/>
      <c r="C10" s="73"/>
      <c r="D10" s="74" t="s">
        <v>191</v>
      </c>
      <c r="E10" s="73"/>
      <c r="F10" s="73"/>
    </row>
    <row r="11" spans="1:6" s="68" customFormat="1" ht="25.5" customHeight="1">
      <c r="A11" s="74" t="s">
        <v>192</v>
      </c>
      <c r="B11" s="75"/>
      <c r="C11" s="73"/>
      <c r="D11" s="74" t="s">
        <v>193</v>
      </c>
      <c r="E11" s="73">
        <v>45300</v>
      </c>
      <c r="F11" s="73">
        <v>12111</v>
      </c>
    </row>
    <row r="12" spans="1:6" s="68" customFormat="1" ht="25.5" customHeight="1">
      <c r="A12" s="74" t="s">
        <v>194</v>
      </c>
      <c r="B12" s="75"/>
      <c r="C12" s="73"/>
      <c r="D12" s="74" t="s">
        <v>195</v>
      </c>
      <c r="E12" s="73">
        <v>0</v>
      </c>
      <c r="F12" s="73"/>
    </row>
    <row r="13" spans="1:6" s="68" customFormat="1" ht="25.5" customHeight="1">
      <c r="A13" s="74" t="s">
        <v>196</v>
      </c>
      <c r="B13" s="75">
        <v>45300</v>
      </c>
      <c r="C13" s="73">
        <v>12111</v>
      </c>
      <c r="D13" s="74" t="s">
        <v>197</v>
      </c>
      <c r="E13" s="73">
        <v>0</v>
      </c>
      <c r="F13" s="73"/>
    </row>
    <row r="14" spans="1:6" s="68" customFormat="1" ht="25.5" customHeight="1">
      <c r="A14" s="74" t="s">
        <v>198</v>
      </c>
      <c r="B14" s="75"/>
      <c r="C14" s="73"/>
      <c r="D14" s="74" t="s">
        <v>199</v>
      </c>
      <c r="E14" s="73">
        <v>0</v>
      </c>
      <c r="F14" s="73"/>
    </row>
    <row r="15" spans="1:6" s="68" customFormat="1" ht="25.5" customHeight="1">
      <c r="A15" s="74" t="s">
        <v>200</v>
      </c>
      <c r="B15" s="75"/>
      <c r="C15" s="73"/>
      <c r="D15" s="74" t="s">
        <v>201</v>
      </c>
      <c r="E15" s="73"/>
      <c r="F15" s="73"/>
    </row>
    <row r="16" spans="1:6" s="68" customFormat="1" ht="25.5" customHeight="1">
      <c r="A16" s="74" t="s">
        <v>202</v>
      </c>
      <c r="B16" s="75"/>
      <c r="C16" s="73"/>
      <c r="D16" s="74" t="s">
        <v>203</v>
      </c>
      <c r="E16" s="73"/>
      <c r="F16" s="73"/>
    </row>
    <row r="17" spans="1:6" s="68" customFormat="1" ht="25.5" customHeight="1">
      <c r="A17" s="74" t="s">
        <v>320</v>
      </c>
      <c r="B17" s="76"/>
      <c r="C17" s="171" t="s">
        <v>319</v>
      </c>
      <c r="D17" s="74" t="s">
        <v>204</v>
      </c>
      <c r="E17" s="73">
        <v>0</v>
      </c>
      <c r="F17" s="73">
        <v>0</v>
      </c>
    </row>
    <row r="18" spans="1:6" s="69" customFormat="1" ht="56.25" customHeight="1">
      <c r="A18" s="284" t="s">
        <v>303</v>
      </c>
      <c r="B18" s="284"/>
      <c r="C18" s="284"/>
      <c r="D18" s="284"/>
      <c r="E18" s="284"/>
      <c r="F18" s="284"/>
    </row>
    <row r="19" spans="1:6" ht="22.5" customHeight="1">
      <c r="A19" s="284"/>
      <c r="B19" s="284"/>
      <c r="C19" s="284"/>
      <c r="D19" s="284"/>
      <c r="E19" s="284"/>
      <c r="F19" s="284"/>
    </row>
    <row r="20" spans="1:6">
      <c r="A20" s="284"/>
      <c r="B20" s="284"/>
      <c r="C20" s="284"/>
      <c r="D20" s="284"/>
      <c r="E20" s="284"/>
      <c r="F20" s="284"/>
    </row>
  </sheetData>
  <protectedRanges>
    <protectedRange password="CE28" sqref="A18:C18" name="区域1_5"/>
  </protectedRanges>
  <mergeCells count="10">
    <mergeCell ref="A2:F2"/>
    <mergeCell ref="A18:F18"/>
    <mergeCell ref="A19:F19"/>
    <mergeCell ref="A20:F20"/>
    <mergeCell ref="A4:A5"/>
    <mergeCell ref="B4:B5"/>
    <mergeCell ref="C4:C5"/>
    <mergeCell ref="D4:D5"/>
    <mergeCell ref="E4:E5"/>
    <mergeCell ref="F4:F5"/>
  </mergeCells>
  <phoneticPr fontId="7" type="noConversion"/>
  <printOptions horizontalCentered="1"/>
  <pageMargins left="0.59055118110236227" right="0.59055118110236227" top="0.59055118110236227" bottom="0.59055118110236227" header="0.19685039370078741" footer="0.15748031496062992"/>
  <pageSetup paperSize="9" scale="85" orientation="portrait" useFirstPageNumber="1" r:id="rId1"/>
  <headerFooter alignWithMargins="0">
    <oddFooter>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showGridLines="0" showZeros="0" workbookViewId="0">
      <selection activeCell="M8" sqref="M8"/>
    </sheetView>
  </sheetViews>
  <sheetFormatPr defaultColWidth="8" defaultRowHeight="20.100000000000001" customHeight="1"/>
  <cols>
    <col min="1" max="1" width="3.375" style="49" customWidth="1"/>
    <col min="2" max="3" width="3.375" style="50" customWidth="1"/>
    <col min="4" max="4" width="22.875" style="51" customWidth="1"/>
    <col min="5" max="5" width="9.625" style="52" customWidth="1"/>
    <col min="6" max="11" width="8.625" style="52" customWidth="1"/>
    <col min="12" max="16384" width="8" style="53"/>
  </cols>
  <sheetData>
    <row r="1" spans="1:12" ht="20.100000000000001" customHeight="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</row>
    <row r="2" spans="1:12" ht="20.100000000000001" customHeight="1">
      <c r="A2" s="287" t="s">
        <v>290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2" s="47" customFormat="1" ht="20.100000000000001" customHeight="1">
      <c r="A3" s="57"/>
      <c r="B3" s="58"/>
      <c r="C3" s="58"/>
      <c r="D3" s="57"/>
      <c r="E3" s="59"/>
      <c r="F3" s="60"/>
      <c r="G3" s="59"/>
      <c r="H3" s="59"/>
      <c r="I3" s="59"/>
      <c r="J3" s="59"/>
      <c r="K3" s="59" t="s">
        <v>0</v>
      </c>
    </row>
    <row r="4" spans="1:12" s="47" customFormat="1" ht="20.100000000000001" customHeight="1">
      <c r="A4" s="289" t="s">
        <v>67</v>
      </c>
      <c r="B4" s="289"/>
      <c r="C4" s="289"/>
      <c r="D4" s="292" t="s">
        <v>205</v>
      </c>
      <c r="E4" s="292" t="s">
        <v>68</v>
      </c>
      <c r="F4" s="62" t="s">
        <v>206</v>
      </c>
      <c r="G4" s="62"/>
      <c r="H4" s="62"/>
      <c r="I4" s="62"/>
      <c r="J4" s="62"/>
      <c r="K4" s="289" t="s">
        <v>79</v>
      </c>
    </row>
    <row r="5" spans="1:12" s="48" customFormat="1" ht="36" customHeight="1">
      <c r="A5" s="61" t="s">
        <v>72</v>
      </c>
      <c r="B5" s="61" t="s">
        <v>73</v>
      </c>
      <c r="C5" s="61" t="s">
        <v>74</v>
      </c>
      <c r="D5" s="292"/>
      <c r="E5" s="292"/>
      <c r="F5" s="61" t="s">
        <v>75</v>
      </c>
      <c r="G5" s="61" t="s">
        <v>207</v>
      </c>
      <c r="H5" s="61" t="s">
        <v>76</v>
      </c>
      <c r="I5" s="61" t="s">
        <v>77</v>
      </c>
      <c r="J5" s="61" t="s">
        <v>78</v>
      </c>
      <c r="K5" s="289"/>
    </row>
    <row r="6" spans="1:12" s="48" customFormat="1" ht="20.100000000000001" customHeight="1">
      <c r="A6" s="63" t="s">
        <v>82</v>
      </c>
      <c r="B6" s="63" t="s">
        <v>82</v>
      </c>
      <c r="C6" s="63" t="s">
        <v>82</v>
      </c>
      <c r="D6" s="63" t="s">
        <v>82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  <c r="L6" s="67"/>
    </row>
    <row r="7" spans="1:12" s="48" customFormat="1" ht="20.100000000000001" customHeight="1">
      <c r="A7" s="64"/>
      <c r="B7" s="64"/>
      <c r="C7" s="64"/>
      <c r="D7" s="176" t="s">
        <v>309</v>
      </c>
      <c r="E7" s="66">
        <v>12111</v>
      </c>
      <c r="F7" s="66"/>
      <c r="G7" s="66"/>
      <c r="H7" s="66"/>
      <c r="I7" s="66"/>
      <c r="J7" s="66"/>
      <c r="K7" s="66">
        <v>12111</v>
      </c>
      <c r="L7" s="67"/>
    </row>
    <row r="8" spans="1:12" ht="38.25" customHeight="1">
      <c r="A8" s="64" t="s">
        <v>136</v>
      </c>
      <c r="B8" s="64" t="s">
        <v>97</v>
      </c>
      <c r="C8" s="64" t="s">
        <v>92</v>
      </c>
      <c r="D8" s="65" t="s">
        <v>208</v>
      </c>
      <c r="E8" s="66"/>
      <c r="F8" s="66"/>
      <c r="G8" s="66"/>
      <c r="H8" s="66"/>
      <c r="I8" s="66"/>
      <c r="J8" s="66"/>
      <c r="K8" s="66"/>
    </row>
    <row r="9" spans="1:12" ht="24" customHeight="1">
      <c r="A9" s="64" t="s">
        <v>136</v>
      </c>
      <c r="B9" s="64" t="s">
        <v>97</v>
      </c>
      <c r="C9" s="64" t="s">
        <v>93</v>
      </c>
      <c r="D9" s="65" t="s">
        <v>209</v>
      </c>
      <c r="E9" s="66"/>
      <c r="F9" s="66"/>
      <c r="G9" s="66"/>
      <c r="H9" s="66"/>
      <c r="I9" s="66"/>
      <c r="J9" s="66"/>
      <c r="K9" s="66"/>
    </row>
    <row r="10" spans="1:12" ht="24" customHeight="1">
      <c r="A10" s="64" t="s">
        <v>136</v>
      </c>
      <c r="B10" s="64" t="s">
        <v>97</v>
      </c>
      <c r="C10" s="64" t="s">
        <v>94</v>
      </c>
      <c r="D10" s="65" t="s">
        <v>210</v>
      </c>
      <c r="E10" s="66"/>
      <c r="F10" s="66"/>
      <c r="G10" s="66"/>
      <c r="H10" s="66"/>
      <c r="I10" s="66"/>
      <c r="J10" s="66"/>
      <c r="K10" s="66"/>
    </row>
    <row r="11" spans="1:12" ht="24" customHeight="1">
      <c r="A11" s="64" t="s">
        <v>136</v>
      </c>
      <c r="B11" s="64" t="s">
        <v>97</v>
      </c>
      <c r="C11" s="64" t="s">
        <v>99</v>
      </c>
      <c r="D11" s="65" t="s">
        <v>211</v>
      </c>
      <c r="E11" s="66">
        <v>12111</v>
      </c>
      <c r="F11" s="66"/>
      <c r="G11" s="66"/>
      <c r="H11" s="66"/>
      <c r="I11" s="66"/>
      <c r="J11" s="66"/>
      <c r="K11" s="66">
        <v>12111</v>
      </c>
    </row>
    <row r="12" spans="1:12" ht="24" customHeight="1">
      <c r="A12" s="64" t="s">
        <v>136</v>
      </c>
      <c r="B12" s="64" t="s">
        <v>119</v>
      </c>
      <c r="C12" s="64" t="s">
        <v>99</v>
      </c>
      <c r="D12" s="65" t="s">
        <v>212</v>
      </c>
      <c r="E12" s="66"/>
      <c r="F12" s="66"/>
      <c r="G12" s="66"/>
      <c r="H12" s="66"/>
      <c r="I12" s="66"/>
      <c r="J12" s="66"/>
      <c r="K12" s="66"/>
    </row>
    <row r="13" spans="1:12" ht="24" customHeight="1">
      <c r="A13" s="64" t="s">
        <v>136</v>
      </c>
      <c r="B13" s="64" t="s">
        <v>101</v>
      </c>
      <c r="C13" s="64" t="s">
        <v>92</v>
      </c>
      <c r="D13" s="65" t="s">
        <v>213</v>
      </c>
      <c r="E13" s="66"/>
      <c r="F13" s="66"/>
      <c r="G13" s="66"/>
      <c r="H13" s="66"/>
      <c r="I13" s="66"/>
      <c r="J13" s="66"/>
      <c r="K13" s="66"/>
    </row>
    <row r="14" spans="1:12" ht="24" customHeight="1">
      <c r="A14" s="64" t="s">
        <v>136</v>
      </c>
      <c r="B14" s="64" t="s">
        <v>101</v>
      </c>
      <c r="C14" s="64" t="s">
        <v>99</v>
      </c>
      <c r="D14" s="65" t="s">
        <v>214</v>
      </c>
      <c r="E14" s="66"/>
      <c r="F14" s="66"/>
      <c r="G14" s="66"/>
      <c r="H14" s="66"/>
      <c r="I14" s="66"/>
      <c r="J14" s="66"/>
      <c r="K14" s="66"/>
    </row>
    <row r="15" spans="1:12" ht="24" customHeight="1">
      <c r="A15" s="64" t="s">
        <v>143</v>
      </c>
      <c r="B15" s="64" t="s">
        <v>215</v>
      </c>
      <c r="C15" s="64" t="s">
        <v>93</v>
      </c>
      <c r="D15" s="65" t="s">
        <v>216</v>
      </c>
      <c r="E15" s="66"/>
      <c r="F15" s="66"/>
      <c r="G15" s="66"/>
      <c r="H15" s="66"/>
      <c r="I15" s="66"/>
      <c r="J15" s="66"/>
      <c r="K15" s="66"/>
    </row>
    <row r="16" spans="1:12" ht="24" customHeight="1">
      <c r="A16" s="64" t="s">
        <v>143</v>
      </c>
      <c r="B16" s="64" t="s">
        <v>215</v>
      </c>
      <c r="C16" s="64" t="s">
        <v>99</v>
      </c>
      <c r="D16" s="65" t="s">
        <v>217</v>
      </c>
      <c r="E16" s="66"/>
      <c r="F16" s="66"/>
      <c r="G16" s="66"/>
      <c r="H16" s="66"/>
      <c r="I16" s="66"/>
      <c r="J16" s="66"/>
      <c r="K16" s="66"/>
    </row>
    <row r="17" spans="1:11" ht="24" customHeight="1">
      <c r="A17" s="64" t="s">
        <v>143</v>
      </c>
      <c r="B17" s="64" t="s">
        <v>215</v>
      </c>
      <c r="C17" s="64" t="s">
        <v>94</v>
      </c>
      <c r="D17" s="65" t="s">
        <v>218</v>
      </c>
      <c r="E17" s="66"/>
      <c r="F17" s="66"/>
      <c r="G17" s="66"/>
      <c r="H17" s="66"/>
      <c r="I17" s="66"/>
      <c r="J17" s="66"/>
      <c r="K17" s="66"/>
    </row>
    <row r="18" spans="1:11" ht="24" customHeight="1">
      <c r="A18" s="64" t="s">
        <v>143</v>
      </c>
      <c r="B18" s="64" t="s">
        <v>215</v>
      </c>
      <c r="C18" s="64" t="s">
        <v>95</v>
      </c>
      <c r="D18" s="65" t="s">
        <v>219</v>
      </c>
      <c r="E18" s="66"/>
      <c r="F18" s="66"/>
      <c r="G18" s="66"/>
      <c r="H18" s="66"/>
      <c r="I18" s="66"/>
      <c r="J18" s="66"/>
      <c r="K18" s="66"/>
    </row>
    <row r="19" spans="1:11" ht="24" customHeight="1">
      <c r="A19" s="174" t="s">
        <v>304</v>
      </c>
      <c r="B19" s="174" t="s">
        <v>305</v>
      </c>
      <c r="C19" s="64"/>
      <c r="D19" s="175" t="s">
        <v>306</v>
      </c>
      <c r="E19" s="66"/>
      <c r="F19" s="66"/>
      <c r="G19" s="66"/>
      <c r="H19" s="66"/>
      <c r="I19" s="66"/>
      <c r="J19" s="66"/>
      <c r="K19" s="66"/>
    </row>
    <row r="20" spans="1:11" ht="24" customHeight="1">
      <c r="A20" s="64" t="s">
        <v>152</v>
      </c>
      <c r="B20" s="64" t="s">
        <v>97</v>
      </c>
      <c r="C20" s="64" t="s">
        <v>95</v>
      </c>
      <c r="D20" s="65" t="s">
        <v>220</v>
      </c>
      <c r="E20" s="66"/>
      <c r="F20" s="66"/>
      <c r="G20" s="66"/>
      <c r="H20" s="66"/>
      <c r="I20" s="66"/>
      <c r="J20" s="66"/>
      <c r="K20" s="66"/>
    </row>
    <row r="21" spans="1:11" ht="24" customHeight="1">
      <c r="A21" s="64" t="s">
        <v>152</v>
      </c>
      <c r="B21" s="64" t="s">
        <v>97</v>
      </c>
      <c r="C21" s="64" t="s">
        <v>99</v>
      </c>
      <c r="D21" s="65" t="s">
        <v>221</v>
      </c>
      <c r="E21" s="66"/>
      <c r="F21" s="66"/>
      <c r="G21" s="66"/>
      <c r="H21" s="66"/>
      <c r="I21" s="66"/>
      <c r="J21" s="66"/>
      <c r="K21" s="66"/>
    </row>
    <row r="22" spans="1:11" ht="24" customHeight="1">
      <c r="A22" s="64" t="s">
        <v>152</v>
      </c>
      <c r="B22" s="64" t="s">
        <v>222</v>
      </c>
      <c r="C22" s="174" t="s">
        <v>307</v>
      </c>
      <c r="D22" s="175" t="s">
        <v>308</v>
      </c>
      <c r="E22" s="66"/>
      <c r="F22" s="66"/>
      <c r="G22" s="66"/>
      <c r="H22" s="66"/>
      <c r="I22" s="66"/>
      <c r="J22" s="66"/>
      <c r="K22" s="66"/>
    </row>
    <row r="23" spans="1:11" ht="24" customHeight="1">
      <c r="A23" s="64" t="s">
        <v>152</v>
      </c>
      <c r="B23" s="64" t="s">
        <v>222</v>
      </c>
      <c r="C23" s="64" t="s">
        <v>94</v>
      </c>
      <c r="D23" s="65" t="s">
        <v>223</v>
      </c>
      <c r="E23" s="66"/>
      <c r="F23" s="66"/>
      <c r="G23" s="66"/>
      <c r="H23" s="66"/>
      <c r="I23" s="66"/>
      <c r="J23" s="66"/>
      <c r="K23" s="66"/>
    </row>
    <row r="25" spans="1:11" ht="20.100000000000001" customHeight="1">
      <c r="A25" s="290" t="s">
        <v>303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</row>
  </sheetData>
  <mergeCells count="6">
    <mergeCell ref="A2:K2"/>
    <mergeCell ref="A4:C4"/>
    <mergeCell ref="A25:K25"/>
    <mergeCell ref="D4:D5"/>
    <mergeCell ref="E4:E5"/>
    <mergeCell ref="K4:K5"/>
  </mergeCells>
  <phoneticPr fontId="7" type="noConversion"/>
  <printOptions horizontalCentered="1"/>
  <pageMargins left="0.59055118110236227" right="0.39370078740157483" top="0.47244094488188981" bottom="0.47244094488188981" header="0.55118110236220474" footer="0.23622047244094491"/>
  <pageSetup paperSize="9" scale="92" orientation="portrait" r:id="rId1"/>
  <headerFooter scaleWithDoc="0"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23"/>
  <sheetViews>
    <sheetView showZeros="0" workbookViewId="0">
      <selection activeCell="G18" sqref="G18"/>
    </sheetView>
  </sheetViews>
  <sheetFormatPr defaultColWidth="8.625" defaultRowHeight="14.25"/>
  <cols>
    <col min="1" max="1" width="30.625" style="27" customWidth="1"/>
    <col min="2" max="4" width="11.625" style="27" customWidth="1"/>
    <col min="5" max="5" width="30.625" style="27" customWidth="1"/>
    <col min="6" max="8" width="11.625" style="27" customWidth="1"/>
    <col min="9" max="32" width="9" style="28" bestFit="1" customWidth="1"/>
    <col min="33" max="16384" width="8.625" style="28"/>
  </cols>
  <sheetData>
    <row r="1" spans="1:8" ht="18.75">
      <c r="A1" s="29"/>
    </row>
    <row r="2" spans="1:8" ht="37.5" customHeight="1">
      <c r="A2" s="293" t="s">
        <v>291</v>
      </c>
      <c r="B2" s="294"/>
      <c r="C2" s="294"/>
      <c r="D2" s="294"/>
      <c r="E2" s="294"/>
      <c r="F2" s="294"/>
      <c r="G2" s="294"/>
      <c r="H2" s="294"/>
    </row>
    <row r="3" spans="1:8">
      <c r="A3" s="30"/>
      <c r="B3" s="30"/>
      <c r="C3" s="30"/>
      <c r="D3" s="30"/>
      <c r="E3" s="30"/>
      <c r="F3" s="30"/>
      <c r="G3" s="30"/>
      <c r="H3" s="31" t="s">
        <v>224</v>
      </c>
    </row>
    <row r="4" spans="1:8" ht="24.95" customHeight="1">
      <c r="A4" s="295" t="s">
        <v>225</v>
      </c>
      <c r="B4" s="296"/>
      <c r="C4" s="296"/>
      <c r="D4" s="297"/>
      <c r="E4" s="298" t="s">
        <v>226</v>
      </c>
      <c r="F4" s="298"/>
      <c r="G4" s="298"/>
      <c r="H4" s="298"/>
    </row>
    <row r="5" spans="1:8" s="26" customFormat="1" ht="28.5" customHeight="1">
      <c r="A5" s="33" t="s">
        <v>227</v>
      </c>
      <c r="B5" s="34" t="s">
        <v>39</v>
      </c>
      <c r="C5" s="34" t="s">
        <v>228</v>
      </c>
      <c r="D5" s="35" t="s">
        <v>229</v>
      </c>
      <c r="E5" s="33" t="s">
        <v>227</v>
      </c>
      <c r="F5" s="34" t="s">
        <v>39</v>
      </c>
      <c r="G5" s="34" t="s">
        <v>228</v>
      </c>
      <c r="H5" s="36" t="s">
        <v>229</v>
      </c>
    </row>
    <row r="6" spans="1:8" ht="24.95" customHeight="1">
      <c r="A6" s="37" t="s">
        <v>230</v>
      </c>
      <c r="B6" s="38">
        <v>4000</v>
      </c>
      <c r="C6" s="38">
        <v>5500</v>
      </c>
      <c r="D6" s="39">
        <f t="shared" ref="D6" si="0">B6/C6</f>
        <v>0.73</v>
      </c>
      <c r="E6" s="37" t="s">
        <v>231</v>
      </c>
      <c r="F6" s="37"/>
      <c r="G6" s="37"/>
      <c r="H6" s="37"/>
    </row>
    <row r="7" spans="1:8" ht="24.95" customHeight="1">
      <c r="A7" s="37" t="s">
        <v>232</v>
      </c>
      <c r="B7" s="40"/>
      <c r="C7" s="40"/>
      <c r="D7" s="39"/>
      <c r="E7" s="37" t="s">
        <v>233</v>
      </c>
      <c r="F7" s="37"/>
      <c r="G7" s="37"/>
      <c r="H7" s="37"/>
    </row>
    <row r="8" spans="1:8" ht="24.95" customHeight="1">
      <c r="A8" s="37" t="s">
        <v>234</v>
      </c>
      <c r="B8" s="41"/>
      <c r="C8" s="38"/>
      <c r="D8" s="39"/>
      <c r="E8" s="37" t="s">
        <v>235</v>
      </c>
      <c r="F8" s="37"/>
      <c r="G8" s="37"/>
      <c r="H8" s="37"/>
    </row>
    <row r="9" spans="1:8" ht="24.95" customHeight="1">
      <c r="A9" s="37" t="s">
        <v>236</v>
      </c>
      <c r="B9" s="38"/>
      <c r="C9" s="38"/>
      <c r="D9" s="39"/>
      <c r="E9" s="37" t="s">
        <v>237</v>
      </c>
      <c r="F9" s="37"/>
      <c r="G9" s="37"/>
      <c r="H9" s="37"/>
    </row>
    <row r="10" spans="1:8" ht="24.95" customHeight="1">
      <c r="A10" s="37" t="s">
        <v>238</v>
      </c>
      <c r="B10" s="38"/>
      <c r="C10" s="38"/>
      <c r="D10" s="39"/>
      <c r="E10" s="37" t="s">
        <v>239</v>
      </c>
      <c r="F10" s="37"/>
      <c r="G10" s="37"/>
      <c r="H10" s="37"/>
    </row>
    <row r="11" spans="1:8" ht="24.95" customHeight="1">
      <c r="A11" s="42" t="s">
        <v>240</v>
      </c>
      <c r="B11" s="38"/>
      <c r="C11" s="38"/>
      <c r="D11" s="39"/>
      <c r="E11" s="37" t="s">
        <v>241</v>
      </c>
      <c r="F11" s="37"/>
      <c r="G11" s="37"/>
      <c r="H11" s="37"/>
    </row>
    <row r="12" spans="1:8" ht="24.95" customHeight="1">
      <c r="A12" s="42" t="s">
        <v>242</v>
      </c>
      <c r="B12" s="38"/>
      <c r="C12" s="38"/>
      <c r="D12" s="39"/>
      <c r="E12" s="37" t="s">
        <v>243</v>
      </c>
      <c r="F12" s="37"/>
      <c r="G12" s="37"/>
      <c r="H12" s="37"/>
    </row>
    <row r="13" spans="1:8" ht="24.95" customHeight="1">
      <c r="A13" s="43" t="s">
        <v>244</v>
      </c>
      <c r="B13" s="44"/>
      <c r="C13" s="44"/>
      <c r="D13" s="39"/>
      <c r="E13" s="37" t="s">
        <v>245</v>
      </c>
      <c r="F13" s="37"/>
      <c r="G13" s="37"/>
      <c r="H13" s="37"/>
    </row>
    <row r="14" spans="1:8" ht="24.95" customHeight="1">
      <c r="A14" s="37" t="s">
        <v>246</v>
      </c>
      <c r="B14" s="44"/>
      <c r="C14" s="44"/>
      <c r="D14" s="39"/>
      <c r="E14" s="37" t="s">
        <v>247</v>
      </c>
      <c r="F14" s="41"/>
      <c r="G14" s="41"/>
      <c r="H14" s="39"/>
    </row>
    <row r="15" spans="1:8" ht="24.95" customHeight="1">
      <c r="A15" s="37" t="s">
        <v>248</v>
      </c>
      <c r="B15" s="44"/>
      <c r="C15" s="44"/>
      <c r="D15" s="39"/>
      <c r="E15" s="37" t="s">
        <v>249</v>
      </c>
      <c r="F15" s="44"/>
      <c r="G15" s="44"/>
      <c r="H15" s="39"/>
    </row>
    <row r="16" spans="1:8" ht="24.95" customHeight="1">
      <c r="A16" s="37" t="s">
        <v>250</v>
      </c>
      <c r="B16" s="44"/>
      <c r="C16" s="44"/>
      <c r="D16" s="39"/>
      <c r="E16" s="37" t="s">
        <v>251</v>
      </c>
      <c r="F16" s="44"/>
      <c r="G16" s="44"/>
      <c r="H16" s="39"/>
    </row>
    <row r="17" spans="1:8" ht="24.95" customHeight="1">
      <c r="A17" s="37" t="s">
        <v>248</v>
      </c>
      <c r="B17" s="44"/>
      <c r="C17" s="44"/>
      <c r="D17" s="39"/>
      <c r="E17" s="37" t="s">
        <v>252</v>
      </c>
      <c r="F17" s="41"/>
      <c r="G17" s="38"/>
      <c r="H17" s="39"/>
    </row>
    <row r="18" spans="1:8" ht="24.95" customHeight="1">
      <c r="A18" s="37" t="s">
        <v>253</v>
      </c>
      <c r="B18" s="44"/>
      <c r="C18" s="44"/>
      <c r="D18" s="39"/>
      <c r="E18" s="37" t="s">
        <v>254</v>
      </c>
      <c r="F18" s="38">
        <v>4000</v>
      </c>
      <c r="G18" s="38">
        <v>5500</v>
      </c>
      <c r="H18" s="39">
        <f>F18/G18</f>
        <v>0.73</v>
      </c>
    </row>
    <row r="19" spans="1:8" ht="24.95" customHeight="1">
      <c r="A19" s="37" t="s">
        <v>248</v>
      </c>
      <c r="B19" s="44"/>
      <c r="C19" s="44"/>
      <c r="D19" s="39"/>
      <c r="E19" s="37"/>
      <c r="F19" s="44"/>
      <c r="G19" s="44"/>
      <c r="H19" s="39"/>
    </row>
    <row r="20" spans="1:8" ht="24.95" customHeight="1">
      <c r="A20" s="32" t="s">
        <v>255</v>
      </c>
      <c r="B20" s="38">
        <v>4000</v>
      </c>
      <c r="C20" s="38">
        <v>5500</v>
      </c>
      <c r="D20" s="39">
        <f>B20/C20</f>
        <v>0.73</v>
      </c>
      <c r="E20" s="32" t="s">
        <v>256</v>
      </c>
      <c r="F20" s="38">
        <v>4000</v>
      </c>
      <c r="G20" s="38">
        <v>5500</v>
      </c>
      <c r="H20" s="39">
        <f>F20/G20</f>
        <v>0.73</v>
      </c>
    </row>
    <row r="21" spans="1:8" ht="24.95" customHeight="1">
      <c r="A21" s="37" t="s">
        <v>257</v>
      </c>
      <c r="B21" s="38"/>
      <c r="C21" s="44"/>
      <c r="D21" s="39"/>
      <c r="E21" s="37" t="s">
        <v>258</v>
      </c>
      <c r="F21" s="38"/>
      <c r="G21" s="38"/>
      <c r="H21" s="39"/>
    </row>
    <row r="22" spans="1:8" ht="24.95" customHeight="1">
      <c r="A22" s="32" t="s">
        <v>259</v>
      </c>
      <c r="B22" s="38">
        <v>4000</v>
      </c>
      <c r="C22" s="38">
        <v>5500</v>
      </c>
      <c r="D22" s="39">
        <f>B22/C22</f>
        <v>0.73</v>
      </c>
      <c r="E22" s="32" t="s">
        <v>260</v>
      </c>
      <c r="F22" s="38">
        <v>4000</v>
      </c>
      <c r="G22" s="38">
        <v>5500</v>
      </c>
      <c r="H22" s="39">
        <f>F22/G22</f>
        <v>0.73</v>
      </c>
    </row>
    <row r="23" spans="1:8" ht="24.95" customHeight="1">
      <c r="A23" s="299"/>
      <c r="B23" s="299"/>
      <c r="C23" s="299"/>
      <c r="D23" s="45"/>
      <c r="E23" s="28"/>
      <c r="F23" s="46"/>
      <c r="G23" s="46"/>
      <c r="H23" s="46"/>
    </row>
  </sheetData>
  <mergeCells count="4">
    <mergeCell ref="A2:H2"/>
    <mergeCell ref="A4:D4"/>
    <mergeCell ref="E4:H4"/>
    <mergeCell ref="A23:C23"/>
  </mergeCells>
  <phoneticPr fontId="7" type="noConversion"/>
  <printOptions horizontalCentered="1"/>
  <pageMargins left="0.59" right="0.59" top="0.59" bottom="0.59" header="0.2" footer="0.16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17</vt:i4>
      </vt:variant>
    </vt:vector>
  </HeadingPairs>
  <TitlesOfParts>
    <vt:vector size="28" baseType="lpstr">
      <vt:lpstr>2017年收入预算</vt:lpstr>
      <vt:lpstr>2017年财政支出预算</vt:lpstr>
      <vt:lpstr>一般预算支出（按功能来源）</vt:lpstr>
      <vt:lpstr>一般-工资福利</vt:lpstr>
      <vt:lpstr>一般-一般商品服务</vt:lpstr>
      <vt:lpstr>一般-个人和家庭</vt:lpstr>
      <vt:lpstr>2017政府性基金收支表 </vt:lpstr>
      <vt:lpstr>政府性基金（功能科目）</vt:lpstr>
      <vt:lpstr>2017国有资本预算</vt:lpstr>
      <vt:lpstr>2017社保基金预算总表</vt:lpstr>
      <vt:lpstr>三公经费预算表</vt:lpstr>
      <vt:lpstr>'2017国有资本预算'!Print_Area</vt:lpstr>
      <vt:lpstr>'2017年财政支出预算'!Print_Area</vt:lpstr>
      <vt:lpstr>'2017年收入预算'!Print_Area</vt:lpstr>
      <vt:lpstr>'2017社保基金预算总表'!Print_Area</vt:lpstr>
      <vt:lpstr>三公经费预算表!Print_Area</vt:lpstr>
      <vt:lpstr>'一般-个人和家庭'!Print_Area</vt:lpstr>
      <vt:lpstr>'一般-工资福利'!Print_Area</vt:lpstr>
      <vt:lpstr>'一般-一般商品服务'!Print_Area</vt:lpstr>
      <vt:lpstr>'一般预算支出（按功能来源）'!Print_Area</vt:lpstr>
      <vt:lpstr>'政府性基金（功能科目）'!Print_Area</vt:lpstr>
      <vt:lpstr>'2017年财政支出预算'!Print_Titles</vt:lpstr>
      <vt:lpstr>'2017年收入预算'!Print_Titles</vt:lpstr>
      <vt:lpstr>'2017政府性基金收支表 '!Print_Titles</vt:lpstr>
      <vt:lpstr>'一般-工资福利'!Print_Titles</vt:lpstr>
      <vt:lpstr>'一般-一般商品服务'!Print_Titles</vt:lpstr>
      <vt:lpstr>'一般预算支出（按功能来源）'!Print_Titles</vt:lpstr>
      <vt:lpstr>'政府性基金（功能科目）'!Print_Titles</vt:lpstr>
    </vt:vector>
  </TitlesOfParts>
  <Company>Microsoft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陈颖芳</dc:creator>
  <cp:lastModifiedBy>Administrator</cp:lastModifiedBy>
  <cp:revision>1</cp:revision>
  <cp:lastPrinted>2017-03-29T01:38:25Z</cp:lastPrinted>
  <dcterms:created xsi:type="dcterms:W3CDTF">2011-12-22T01:08:34Z</dcterms:created>
  <dcterms:modified xsi:type="dcterms:W3CDTF">2017-05-04T09:01:19Z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