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285" firstSheet="6" activeTab="9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部门支出总表(分类)" sheetId="4" r:id="rId4"/>
    <sheet name="（表五）基本-工资福利" sheetId="5" r:id="rId5"/>
    <sheet name="（表六）基本-运转经费支出" sheetId="6" r:id="rId6"/>
    <sheet name="（表七）基本-个人和家庭" sheetId="7" r:id="rId7"/>
    <sheet name="（表八）财政拨款收支总表" sheetId="8" r:id="rId8"/>
    <sheet name="（表九）一般预算财政拨款支出表" sheetId="9" r:id="rId9"/>
    <sheet name="（表十）一般-工资福利" sheetId="10" r:id="rId10"/>
    <sheet name="（表十一）一般-运转经费" sheetId="11" r:id="rId11"/>
    <sheet name="（表十二）一般-个人和家庭" sheetId="12" r:id="rId12"/>
    <sheet name="（表十三）政府性基金" sheetId="13" r:id="rId13"/>
    <sheet name="（表十四）专户" sheetId="14" r:id="rId14"/>
    <sheet name="（表十五）项目支出" sheetId="16" r:id="rId15"/>
    <sheet name="（表十六）“三公”经费预算表" sheetId="17" r:id="rId16"/>
  </sheets>
  <definedNames>
    <definedName name="_xlnm.Print_Area" localSheetId="7">'（表八）财政拨款收支总表'!$A$1:$F$28</definedName>
    <definedName name="_xlnm.Print_Area" localSheetId="1">'（表二）部门收入总表'!$A$1:$H$6</definedName>
    <definedName name="_xlnm.Print_Area" localSheetId="8">'（表九）一般预算财政拨款支出表'!$A$1:$P$18</definedName>
    <definedName name="_xlnm.Print_Area" localSheetId="5">'（表六）基本-运转经费支出'!$A$1:$AR$15</definedName>
    <definedName name="_xlnm.Print_Area" localSheetId="6">'（表七）基本-个人和家庭'!$A$1:$S$22</definedName>
    <definedName name="_xlnm.Print_Area" localSheetId="2">'（表三）部门支出总表'!$A$1:$J$16</definedName>
    <definedName name="_xlnm.Print_Area" localSheetId="9">'（表十）一般-工资福利'!$A$2:$R$17</definedName>
    <definedName name="_xlnm.Print_Area" localSheetId="11">'（表十二）一般-个人和家庭'!$A$1:$S$19</definedName>
    <definedName name="_xlnm.Print_Area" localSheetId="15">'（表十六）“三公”经费预算表'!$A$1:$I$7</definedName>
    <definedName name="_xlnm.Print_Area" localSheetId="12">'（表十三）政府性基金'!$A$1:$Q$6</definedName>
    <definedName name="_xlnm.Print_Area" localSheetId="13">'（表十四）专户'!$A$1:$Q$11</definedName>
    <definedName name="_xlnm.Print_Area" localSheetId="14">'（表十五）项目支出'!$A$1:$K$15</definedName>
    <definedName name="_xlnm.Print_Area" localSheetId="10">'（表十一）一般-运转经费'!$A$1:$AG$14</definedName>
    <definedName name="_xlnm.Print_Area" localSheetId="3">'（表四）部门支出总表(分类)'!$A$1:$Q$17</definedName>
    <definedName name="_xlnm.Print_Area" localSheetId="4">'（表五）基本-工资福利'!$A$1:$R$20</definedName>
    <definedName name="_xlnm.Print_Area" localSheetId="0">'（表一）部门收支总表'!$A$1:$F$30</definedName>
    <definedName name="_xlnm.Print_Titles" localSheetId="7">'（表八）财政拨款收支总表'!$1:$4</definedName>
    <definedName name="_xlnm.Print_Titles" localSheetId="1">'（表二）部门收入总表'!$1:$4</definedName>
    <definedName name="_xlnm.Print_Titles" localSheetId="8">'（表九）一般预算财政拨款支出表'!$1:$6</definedName>
    <definedName name="_xlnm.Print_Titles" localSheetId="5">'（表六）基本-运转经费支出'!$1:$7</definedName>
    <definedName name="_xlnm.Print_Titles" localSheetId="2">'（表三）部门支出总表'!$1:$5</definedName>
    <definedName name="_xlnm.Print_Titles" localSheetId="9">'（表十）一般-工资福利'!$2:$7</definedName>
    <definedName name="_xlnm.Print_Titles" localSheetId="12">'（表十三）政府性基金'!$1:$7</definedName>
    <definedName name="_xlnm.Print_Titles" localSheetId="13">'（表十四）专户'!$1:$7</definedName>
    <definedName name="_xlnm.Print_Titles" localSheetId="14">'（表十五）项目支出'!$1:$7</definedName>
    <definedName name="_xlnm.Print_Titles" localSheetId="10">'（表十一）一般-运转经费'!$1:$7</definedName>
    <definedName name="_xlnm.Print_Titles" localSheetId="3">'（表四）部门支出总表(分类)'!$1:$7</definedName>
    <definedName name="_xlnm.Print_Titles" localSheetId="4">'（表五）基本-工资福利'!$1:$6</definedName>
    <definedName name="_xlnm.Print_Titles" localSheetId="0">'（表一）部门收支总表'!$1:$6</definedName>
  </definedNames>
  <calcPr calcId="124519"/>
</workbook>
</file>

<file path=xl/calcChain.xml><?xml version="1.0" encoding="utf-8"?>
<calcChain xmlns="http://schemas.openxmlformats.org/spreadsheetml/2006/main">
  <c r="G11" i="7"/>
  <c r="H8" i="11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G8"/>
  <c r="G9" i="10"/>
  <c r="H10"/>
  <c r="H11"/>
  <c r="H9"/>
  <c r="C8" i="16"/>
  <c r="G8" i="12"/>
  <c r="G15"/>
  <c r="G16"/>
  <c r="G10"/>
  <c r="G11"/>
  <c r="G12"/>
  <c r="G13"/>
  <c r="G14"/>
  <c r="G17"/>
  <c r="G9"/>
  <c r="G9" i="11"/>
  <c r="G10"/>
  <c r="G11"/>
  <c r="M11" i="10" l="1"/>
  <c r="M10"/>
  <c r="M9"/>
  <c r="G6" i="9"/>
  <c r="H6"/>
  <c r="I6"/>
  <c r="J6"/>
  <c r="K6"/>
  <c r="L6"/>
  <c r="M6"/>
  <c r="F16"/>
  <c r="E16" s="1"/>
  <c r="F15"/>
  <c r="E15" s="1"/>
  <c r="F14"/>
  <c r="E14" s="1"/>
  <c r="F13"/>
  <c r="E13" s="1"/>
  <c r="F12"/>
  <c r="E12" s="1"/>
  <c r="F11"/>
  <c r="E11" s="1"/>
  <c r="E9"/>
  <c r="E10"/>
  <c r="F8"/>
  <c r="E8" s="1"/>
  <c r="K7"/>
  <c r="F7"/>
  <c r="F6" s="1"/>
  <c r="E27" i="8"/>
  <c r="G12" i="7"/>
  <c r="G13"/>
  <c r="G14"/>
  <c r="G15"/>
  <c r="G16"/>
  <c r="G17"/>
  <c r="G10"/>
  <c r="G9"/>
  <c r="G8" s="1"/>
  <c r="G8" i="6"/>
  <c r="H9" i="5"/>
  <c r="G9" s="1"/>
  <c r="M7"/>
  <c r="H7"/>
  <c r="M10"/>
  <c r="H10"/>
  <c r="G10" s="1"/>
  <c r="M9"/>
  <c r="G8"/>
  <c r="M8"/>
  <c r="H8"/>
  <c r="E8" i="4"/>
  <c r="E10"/>
  <c r="E15"/>
  <c r="F12"/>
  <c r="E12" s="1"/>
  <c r="F13"/>
  <c r="E13" s="1"/>
  <c r="F14"/>
  <c r="E14" s="1"/>
  <c r="F15"/>
  <c r="F16"/>
  <c r="E16" s="1"/>
  <c r="F11"/>
  <c r="E11" s="1"/>
  <c r="F7"/>
  <c r="E7" s="1"/>
  <c r="F8"/>
  <c r="F9"/>
  <c r="E9" s="1"/>
  <c r="F6"/>
  <c r="E6" s="1"/>
  <c r="E7" i="3"/>
  <c r="E8"/>
  <c r="E9"/>
  <c r="E10"/>
  <c r="E11"/>
  <c r="E12"/>
  <c r="E13"/>
  <c r="E14"/>
  <c r="E15"/>
  <c r="E16"/>
  <c r="J6"/>
  <c r="E6" s="1"/>
  <c r="F6"/>
  <c r="C5" i="2"/>
  <c r="D30" i="1"/>
  <c r="D27"/>
  <c r="F10"/>
  <c r="F5"/>
  <c r="B30"/>
  <c r="B27"/>
  <c r="B5"/>
  <c r="D5" i="8"/>
  <c r="D11"/>
  <c r="D12"/>
  <c r="D13"/>
  <c r="D14"/>
  <c r="D15"/>
  <c r="D16"/>
  <c r="D17"/>
  <c r="D18"/>
  <c r="D19"/>
  <c r="D20"/>
  <c r="D21"/>
  <c r="D22"/>
  <c r="D23"/>
  <c r="D24"/>
  <c r="D25"/>
  <c r="D26"/>
  <c r="F27"/>
  <c r="G11" i="10" l="1"/>
  <c r="G7" i="5"/>
  <c r="E7" i="9"/>
  <c r="E6" s="1"/>
  <c r="G10" i="10"/>
  <c r="D27" i="8"/>
  <c r="F27" i="1"/>
  <c r="F30" s="1"/>
</calcChain>
</file>

<file path=xl/sharedStrings.xml><?xml version="1.0" encoding="utf-8"?>
<sst xmlns="http://schemas.openxmlformats.org/spreadsheetml/2006/main" count="789" uniqueCount="283">
  <si>
    <t>部门收支总表</t>
  </si>
  <si>
    <t>单位名称：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</si>
  <si>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</si>
  <si>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</si>
  <si>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</si>
  <si>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</si>
  <si>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</si>
  <si>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</si>
  <si>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</si>
  <si>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</si>
  <si>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</si>
  <si>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</si>
  <si>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</si>
  <si>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</si>
  <si>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</si>
  <si>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</si>
  <si>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</si>
  <si>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</si>
  <si>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</si>
  <si>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</si>
  <si>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</si>
  <si>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业务性商品和服务支出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</si>
  <si>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</si>
  <si>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</si>
  <si>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</si>
  <si>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</si>
  <si>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</si>
  <si>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>二、政府性基金拨款</t>
  </si>
  <si>
    <t>八、节能环保支出</t>
  </si>
  <si>
    <t xml:space="preserve">      专项商品和服务支出</t>
  </si>
  <si>
    <t>三、纳入专户管理的非税收入拨款</t>
  </si>
  <si>
    <t>九、城乡社区支出</t>
  </si>
  <si>
    <t xml:space="preserve">      对企事业单位的补贴</t>
  </si>
  <si>
    <t>四、其他收入</t>
  </si>
  <si>
    <t>十、农林水支出</t>
  </si>
  <si>
    <t xml:space="preserve">      债务利息支出</t>
  </si>
  <si>
    <t>五、上年结转</t>
  </si>
  <si>
    <t>十一、交通运输支出</t>
  </si>
  <si>
    <t xml:space="preserve">      其他资本性支出</t>
  </si>
  <si>
    <t>十二、资源勘探信息等支出</t>
  </si>
  <si>
    <t xml:space="preserve">      其他支出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</si>
  <si>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</si>
  <si>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</si>
  <si>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</si>
  <si>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</si>
  <si>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</si>
  <si>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</si>
  <si>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</si>
  <si>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</si>
  <si>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</si>
  <si>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本 年 收 入 合 计</t>
  </si>
  <si>
    <t>本　年　支　出　合　计</t>
  </si>
  <si>
    <t>五、用事业基金弥补收支差额</t>
  </si>
  <si>
    <t>收  入  总  计</t>
  </si>
  <si>
    <t>支  出  总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</si>
  <si>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</si>
  <si>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</si>
  <si>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</si>
  <si>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</si>
  <si>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</si>
  <si>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</si>
  <si>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</si>
  <si>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</si>
  <si>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</si>
  <si>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单位代码</t>
  </si>
  <si>
    <t>单位名称</t>
  </si>
  <si>
    <t>部门支出总表</t>
  </si>
  <si>
    <t>科目</t>
  </si>
  <si>
    <t>科目编码</t>
  </si>
  <si>
    <t>科目名称</t>
  </si>
  <si>
    <t>类</t>
  </si>
  <si>
    <t>款</t>
  </si>
  <si>
    <t>项</t>
  </si>
  <si>
    <t>部门支出总表(分类)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</si>
  <si>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</si>
  <si>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</si>
  <si>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</si>
  <si>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</si>
  <si>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</si>
  <si>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</si>
  <si>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</si>
  <si>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</si>
  <si>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业务性商品和服务支出</t>
  </si>
  <si>
    <t>专项商品和服务支出</t>
  </si>
  <si>
    <t>对企事业单位的补贴</t>
  </si>
  <si>
    <t>债务利息支出</t>
  </si>
  <si>
    <t>其他资本性支出</t>
  </si>
  <si>
    <t>其他支出</t>
  </si>
  <si>
    <t>注：表四的总计数要与表三的总计数保持一致</t>
  </si>
  <si>
    <t>基本支出预算明细表－工资福利支出</t>
  </si>
  <si>
    <t>功能科目代码</t>
  </si>
  <si>
    <t>工资性支出</t>
  </si>
  <si>
    <t>社会保障缴费</t>
  </si>
  <si>
    <t>伙食补助费</t>
  </si>
  <si>
    <t>其他工资福利支出</t>
  </si>
  <si>
    <t>基本工资</t>
  </si>
  <si>
    <t>津贴补贴</t>
  </si>
  <si>
    <t>绩效工资</t>
  </si>
  <si>
    <t>一个月奖金</t>
  </si>
  <si>
    <t>工伤保险</t>
  </si>
  <si>
    <t>生育保险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</si>
  <si>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</si>
  <si>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</si>
  <si>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</si>
  <si>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</si>
  <si>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</si>
  <si>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</si>
  <si>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</si>
  <si>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</si>
  <si>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</si>
  <si>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</si>
  <si>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</si>
  <si>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</si>
  <si>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</si>
  <si>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</si>
  <si>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注：表五的总计数要与表四对应项保持一致</t>
  </si>
  <si>
    <t>单位运转经费支出预算表</t>
  </si>
  <si>
    <t>填报单位：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</si>
  <si>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</si>
  <si>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</si>
  <si>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</si>
  <si>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</si>
  <si>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</si>
  <si>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</si>
  <si>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</si>
  <si>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</si>
  <si>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</si>
  <si>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因公出国（境）费用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</si>
  <si>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</si>
  <si>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</si>
  <si>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</si>
  <si>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</si>
  <si>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</si>
  <si>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</si>
  <si>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</si>
  <si>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</si>
  <si>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</si>
  <si>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</si>
  <si>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</si>
  <si>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</si>
  <si>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</si>
  <si>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</si>
  <si>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</si>
  <si>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</si>
  <si>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</si>
  <si>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</si>
  <si>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</si>
  <si>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</si>
  <si>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</si>
  <si>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</si>
  <si>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</si>
  <si>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</si>
  <si>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</si>
  <si>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</si>
  <si>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其他对个人和家庭的补助</t>
  </si>
  <si>
    <t>10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</si>
  <si>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</si>
  <si>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</si>
  <si>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</si>
  <si>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</si>
  <si>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</si>
  <si>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</si>
  <si>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</si>
  <si>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</si>
  <si>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</si>
  <si>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</si>
  <si>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</si>
  <si>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</si>
  <si>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注：表六的总计数要与表四对应项保持一致</t>
  </si>
  <si>
    <t>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</si>
  <si>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</si>
  <si>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</si>
  <si>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</si>
  <si>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</si>
  <si>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</si>
  <si>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</si>
  <si>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</si>
  <si>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</si>
  <si>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</si>
  <si>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</si>
  <si>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</si>
  <si>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</si>
  <si>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注：表七的总计数要与表四对应项保持一致</t>
  </si>
  <si>
    <t>财政拨款收支总表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</si>
  <si>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</si>
  <si>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</si>
  <si>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</si>
  <si>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</si>
  <si>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</si>
  <si>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</si>
  <si>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一般公共预算拨款支出预算分类汇总表</t>
  </si>
  <si>
    <t>对个和家庭的补助</t>
  </si>
  <si>
    <t>注：表九的总计数要与表八对应项保持一致</t>
  </si>
  <si>
    <t>一般公共预算基本支出预算明细表－工资福利支出</t>
  </si>
  <si>
    <t xml:space="preserve">        </t>
  </si>
  <si>
    <t>注：表十的总计数要与表九对应项保持一致</t>
  </si>
  <si>
    <t>一般公共预算基本支出预算明细表－一般商品和服务支出</t>
  </si>
  <si>
    <t>因公出国（境）?用</t>
  </si>
  <si>
    <t>税金及附加费用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</si>
  <si>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</si>
  <si>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</si>
  <si>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</si>
  <si>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</si>
  <si>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</si>
  <si>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</si>
  <si>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</si>
  <si>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</si>
  <si>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</si>
  <si>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注：表十一的总计数要与表九对应项保持一致</t>
  </si>
  <si>
    <t>一般公共预算基本支出预算明细表－对个人和家庭的补助</t>
  </si>
  <si>
    <t>注：表十二的总计数要与表九对应项保持一致</t>
  </si>
  <si>
    <t>政府性基金拨款部门支出总表(分类)</t>
  </si>
  <si>
    <t>注：表十三的总计数要分别与表一和表二对应项保持一致</t>
  </si>
  <si>
    <t>纳入专户管理的非税收入拨款部门支出总表(分类)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</si>
  <si>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</si>
  <si>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</si>
  <si>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</si>
  <si>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</si>
  <si>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</si>
  <si>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</si>
  <si>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</si>
  <si>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</si>
  <si>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</si>
  <si>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注：表十五的总计数要与表九的项目支出合计数保持一致</t>
  </si>
  <si>
    <t>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</si>
  <si>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</si>
  <si>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</si>
  <si>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</si>
  <si>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</si>
  <si>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</si>
  <si>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</si>
  <si>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公务用车运行维护费</t>
  </si>
  <si>
    <t>注：表十六应包含下属二级机构数据</t>
  </si>
  <si>
    <t>单位名称：株洲市广播电视台</t>
    <phoneticPr fontId="0" type="noConversion"/>
  </si>
  <si>
    <t>11001</t>
    <phoneticPr fontId="0" type="noConversion"/>
  </si>
  <si>
    <t>株洲市广播电视台</t>
    <phoneticPr fontId="0" type="noConversion"/>
  </si>
  <si>
    <t>207</t>
    <phoneticPr fontId="0" type="noConversion"/>
  </si>
  <si>
    <t>04</t>
    <phoneticPr fontId="0" type="noConversion"/>
  </si>
  <si>
    <t>01</t>
    <phoneticPr fontId="0" type="noConversion"/>
  </si>
  <si>
    <t>02</t>
    <phoneticPr fontId="0" type="noConversion"/>
  </si>
  <si>
    <t>208</t>
    <phoneticPr fontId="0" type="noConversion"/>
  </si>
  <si>
    <t>05</t>
    <phoneticPr fontId="0" type="noConversion"/>
  </si>
  <si>
    <t>210</t>
    <phoneticPr fontId="0" type="noConversion"/>
  </si>
  <si>
    <t>11</t>
    <phoneticPr fontId="0" type="noConversion"/>
  </si>
  <si>
    <t>文化体育与传媒支出</t>
    <phoneticPr fontId="0" type="noConversion"/>
  </si>
  <si>
    <t>新闻出版广播影视</t>
    <phoneticPr fontId="0" type="noConversion"/>
  </si>
  <si>
    <t>行政运行（广播影视）</t>
    <phoneticPr fontId="0" type="noConversion"/>
  </si>
  <si>
    <t>一般行政管理事务（广播影视）</t>
    <phoneticPr fontId="0" type="noConversion"/>
  </si>
  <si>
    <t>社会保障和就业支出</t>
    <phoneticPr fontId="0" type="noConversion"/>
  </si>
  <si>
    <t>行政事业单位离退休</t>
    <phoneticPr fontId="0" type="noConversion"/>
  </si>
  <si>
    <t>事业单位离退休</t>
    <phoneticPr fontId="0" type="noConversion"/>
  </si>
  <si>
    <t>医疗卫生与计划生育支出</t>
    <phoneticPr fontId="0" type="noConversion"/>
  </si>
  <si>
    <t>行政事业单位医疗</t>
    <phoneticPr fontId="0" type="noConversion"/>
  </si>
  <si>
    <t>事业单位医疗</t>
    <phoneticPr fontId="0" type="noConversion"/>
  </si>
  <si>
    <t>合计</t>
    <phoneticPr fontId="0" type="noConversion"/>
  </si>
  <si>
    <t>单位名称：</t>
    <phoneticPr fontId="0" type="noConversion"/>
  </si>
  <si>
    <r>
      <t>2</t>
    </r>
    <r>
      <rPr>
        <b/>
        <sz val="10"/>
        <rFont val="宋体"/>
        <family val="3"/>
        <charset val="134"/>
      </rPr>
      <t>07</t>
    </r>
    <phoneticPr fontId="0" type="noConversion"/>
  </si>
  <si>
    <r>
      <t>2</t>
    </r>
    <r>
      <rPr>
        <b/>
        <sz val="10"/>
        <rFont val="宋体"/>
        <family val="3"/>
        <charset val="134"/>
      </rPr>
      <t>08</t>
    </r>
    <phoneticPr fontId="0" type="noConversion"/>
  </si>
  <si>
    <r>
      <t>2</t>
    </r>
    <r>
      <rPr>
        <b/>
        <sz val="10"/>
        <rFont val="宋体"/>
        <family val="3"/>
        <charset val="134"/>
      </rPr>
      <t>10</t>
    </r>
    <phoneticPr fontId="0" type="noConversion"/>
  </si>
  <si>
    <r>
      <t>0</t>
    </r>
    <r>
      <rPr>
        <b/>
        <sz val="10"/>
        <rFont val="宋体"/>
        <family val="3"/>
        <charset val="134"/>
      </rPr>
      <t>4</t>
    </r>
    <phoneticPr fontId="0" type="noConversion"/>
  </si>
  <si>
    <r>
      <t>0</t>
    </r>
    <r>
      <rPr>
        <b/>
        <sz val="10"/>
        <rFont val="宋体"/>
        <family val="3"/>
        <charset val="134"/>
      </rPr>
      <t>5</t>
    </r>
    <phoneticPr fontId="0" type="noConversion"/>
  </si>
  <si>
    <r>
      <t>1</t>
    </r>
    <r>
      <rPr>
        <b/>
        <sz val="10"/>
        <rFont val="宋体"/>
        <family val="3"/>
        <charset val="134"/>
      </rPr>
      <t>1</t>
    </r>
    <phoneticPr fontId="0" type="noConversion"/>
  </si>
  <si>
    <r>
      <t>0</t>
    </r>
    <r>
      <rPr>
        <b/>
        <sz val="10"/>
        <rFont val="宋体"/>
        <family val="3"/>
        <charset val="134"/>
      </rPr>
      <t>1</t>
    </r>
    <phoneticPr fontId="0" type="noConversion"/>
  </si>
  <si>
    <r>
      <t>0</t>
    </r>
    <r>
      <rPr>
        <b/>
        <sz val="10"/>
        <rFont val="宋体"/>
        <family val="3"/>
        <charset val="134"/>
      </rPr>
      <t>2</t>
    </r>
    <phoneticPr fontId="0" type="noConversion"/>
  </si>
  <si>
    <t>文化体育与传媒</t>
    <phoneticPr fontId="0" type="noConversion"/>
  </si>
  <si>
    <r>
      <t>2</t>
    </r>
    <r>
      <rPr>
        <sz val="10"/>
        <rFont val="宋体"/>
        <family val="3"/>
        <charset val="134"/>
      </rPr>
      <t>07</t>
    </r>
    <phoneticPr fontId="0" type="noConversion"/>
  </si>
  <si>
    <r>
      <t>0</t>
    </r>
    <r>
      <rPr>
        <sz val="10"/>
        <rFont val="宋体"/>
        <family val="3"/>
        <charset val="134"/>
      </rPr>
      <t>4</t>
    </r>
    <phoneticPr fontId="0" type="noConversion"/>
  </si>
  <si>
    <r>
      <t>0</t>
    </r>
    <r>
      <rPr>
        <sz val="10"/>
        <rFont val="宋体"/>
        <family val="3"/>
        <charset val="134"/>
      </rPr>
      <t>1</t>
    </r>
    <phoneticPr fontId="0" type="noConversion"/>
  </si>
  <si>
    <r>
      <t>1</t>
    </r>
    <r>
      <rPr>
        <sz val="10"/>
        <rFont val="宋体"/>
        <family val="3"/>
        <charset val="134"/>
      </rPr>
      <t>1001</t>
    </r>
    <phoneticPr fontId="0" type="noConversion"/>
  </si>
  <si>
    <r>
      <t>2</t>
    </r>
    <r>
      <rPr>
        <sz val="10"/>
        <rFont val="宋体"/>
        <family val="3"/>
        <charset val="134"/>
      </rPr>
      <t>08</t>
    </r>
    <phoneticPr fontId="0" type="noConversion"/>
  </si>
  <si>
    <r>
      <t>0</t>
    </r>
    <r>
      <rPr>
        <sz val="10"/>
        <rFont val="宋体"/>
        <family val="3"/>
        <charset val="134"/>
      </rPr>
      <t>5</t>
    </r>
    <phoneticPr fontId="0" type="noConversion"/>
  </si>
  <si>
    <r>
      <t>0</t>
    </r>
    <r>
      <rPr>
        <sz val="10"/>
        <rFont val="宋体"/>
        <family val="3"/>
        <charset val="134"/>
      </rPr>
      <t>2</t>
    </r>
    <phoneticPr fontId="0" type="noConversion"/>
  </si>
  <si>
    <r>
      <t>2</t>
    </r>
    <r>
      <rPr>
        <sz val="10"/>
        <rFont val="宋体"/>
        <family val="3"/>
        <charset val="134"/>
      </rPr>
      <t>10</t>
    </r>
    <phoneticPr fontId="0" type="noConversion"/>
  </si>
  <si>
    <r>
      <t>1</t>
    </r>
    <r>
      <rPr>
        <sz val="10"/>
        <rFont val="宋体"/>
        <family val="3"/>
        <charset val="134"/>
      </rPr>
      <t>1</t>
    </r>
    <phoneticPr fontId="0" type="noConversion"/>
  </si>
  <si>
    <t>市广播电视台</t>
    <phoneticPr fontId="0" type="noConversion"/>
  </si>
  <si>
    <t xml:space="preserve">事业单位离退休 </t>
    <phoneticPr fontId="0" type="noConversion"/>
  </si>
  <si>
    <r>
      <t>2</t>
    </r>
    <r>
      <rPr>
        <sz val="10"/>
        <rFont val="宋体"/>
        <family val="3"/>
        <charset val="134"/>
      </rPr>
      <t>07</t>
    </r>
    <phoneticPr fontId="0" type="noConversion"/>
  </si>
  <si>
    <r>
      <t>0</t>
    </r>
    <r>
      <rPr>
        <sz val="10"/>
        <rFont val="宋体"/>
        <family val="3"/>
        <charset val="134"/>
      </rPr>
      <t>5</t>
    </r>
    <phoneticPr fontId="0" type="noConversion"/>
  </si>
  <si>
    <t>合  计</t>
    <phoneticPr fontId="0" type="noConversion"/>
  </si>
  <si>
    <t>广电中心贷款利息支出</t>
    <phoneticPr fontId="0" type="noConversion"/>
  </si>
  <si>
    <t>设备设施更新改造及维护费</t>
    <phoneticPr fontId="0" type="noConversion"/>
  </si>
  <si>
    <t>合计</t>
    <phoneticPr fontId="0" type="noConversion"/>
  </si>
  <si>
    <t>合计</t>
    <phoneticPr fontId="0" type="noConversion"/>
  </si>
</sst>
</file>

<file path=xl/styles.xml><?xml version="1.0" encoding="utf-8"?>
<styleSheet xmlns="http://schemas.openxmlformats.org/spreadsheetml/2006/main">
  <numFmts count="9">
    <numFmt numFmtId="176" formatCode="* #,##0.00;* \-#,##0.00;* &quot;-&quot;??;@"/>
    <numFmt numFmtId="177" formatCode="#,##0.0_ "/>
    <numFmt numFmtId="178" formatCode="* #,##0.00;* \-#,##0.00;* &quot;&quot;??;@"/>
    <numFmt numFmtId="179" formatCode="00"/>
    <numFmt numFmtId="180" formatCode="0000"/>
    <numFmt numFmtId="181" formatCode="#,##0.0000"/>
    <numFmt numFmtId="182" formatCode="* #,##0.0;* \-#,##0.0;* &quot;&quot;??;@"/>
    <numFmt numFmtId="183" formatCode="0_);[Red]\(0\)"/>
    <numFmt numFmtId="184" formatCode="0.00_);[Red]\(0.00\)"/>
  </numFmts>
  <fonts count="14">
    <font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0"/>
      <color indexed="10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</cellStyleXfs>
  <cellXfs count="216">
    <xf numFmtId="0" fontId="0" fillId="0" borderId="0" xfId="0"/>
    <xf numFmtId="0" fontId="2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5" fillId="2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right"/>
    </xf>
    <xf numFmtId="0" fontId="4" fillId="2" borderId="1" xfId="0" applyNumberFormat="1" applyFont="1" applyFill="1" applyBorder="1" applyAlignment="1" applyProtection="1">
      <alignment horizontal="centerContinuous" vertical="center"/>
    </xf>
    <xf numFmtId="0" fontId="4" fillId="2" borderId="2" xfId="0" applyNumberFormat="1" applyFont="1" applyFill="1" applyBorder="1" applyAlignment="1" applyProtection="1">
      <alignment horizontal="centerContinuous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Protection="1"/>
    <xf numFmtId="0" fontId="4" fillId="2" borderId="0" xfId="0" applyNumberFormat="1" applyFont="1" applyFill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4" fillId="2" borderId="0" xfId="0" applyNumberFormat="1" applyFont="1" applyFill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Continuous" vertic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Continuous" vertical="center"/>
    </xf>
    <xf numFmtId="0" fontId="4" fillId="2" borderId="4" xfId="0" applyNumberFormat="1" applyFont="1" applyFill="1" applyBorder="1" applyAlignment="1" applyProtection="1">
      <alignment horizontal="centerContinuous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2" applyNumberFormat="1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180" fontId="7" fillId="0" borderId="0" xfId="0" applyNumberFormat="1" applyFont="1" applyFill="1" applyAlignment="1">
      <alignment horizontal="left" vertical="center"/>
    </xf>
    <xf numFmtId="18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0" xfId="2" applyNumberFormat="1" applyFont="1" applyFill="1" applyBorder="1" applyAlignment="1" applyProtection="1">
      <alignment vertical="center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2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9" fontId="7" fillId="0" borderId="0" xfId="0" applyNumberFormat="1" applyFont="1" applyAlignment="1">
      <alignment horizontal="center" vertical="center"/>
    </xf>
    <xf numFmtId="178" fontId="4" fillId="0" borderId="0" xfId="2" applyNumberFormat="1" applyFont="1" applyAlignment="1">
      <alignment vertical="center"/>
    </xf>
    <xf numFmtId="178" fontId="7" fillId="0" borderId="10" xfId="2" applyNumberFormat="1" applyFont="1" applyFill="1" applyBorder="1" applyAlignment="1" applyProtection="1">
      <alignment horizontal="right" vertical="center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177" fontId="7" fillId="2" borderId="2" xfId="7" applyNumberFormat="1" applyFont="1" applyFill="1" applyBorder="1" applyAlignment="1" applyProtection="1">
      <alignment horizontal="center" vertical="center" wrapText="1"/>
    </xf>
    <xf numFmtId="49" fontId="7" fillId="0" borderId="3" xfId="2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181" fontId="5" fillId="0" borderId="0" xfId="0" applyNumberFormat="1" applyFont="1" applyFill="1" applyAlignment="1" applyProtection="1"/>
    <xf numFmtId="4" fontId="0" fillId="0" borderId="2" xfId="0" applyNumberFormat="1" applyBorder="1"/>
    <xf numFmtId="4" fontId="0" fillId="0" borderId="2" xfId="0" applyNumberFormat="1" applyFill="1" applyBorder="1"/>
    <xf numFmtId="179" fontId="7" fillId="0" borderId="0" xfId="2" applyNumberFormat="1" applyFont="1" applyFill="1" applyAlignment="1">
      <alignment horizontal="lef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NumberFormat="1" applyFont="1" applyAlignment="1">
      <alignment horizontal="right" vertical="center" wrapText="1"/>
    </xf>
    <xf numFmtId="182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Continuous" vertical="center"/>
    </xf>
    <xf numFmtId="182" fontId="2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Continuous" vertical="center"/>
    </xf>
    <xf numFmtId="182" fontId="7" fillId="0" borderId="0" xfId="0" applyNumberFormat="1" applyFont="1" applyAlignment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83" fontId="7" fillId="0" borderId="2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Protection="1"/>
    <xf numFmtId="0" fontId="0" fillId="0" borderId="0" xfId="0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2" borderId="3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4" xfId="2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</xf>
    <xf numFmtId="4" fontId="7" fillId="0" borderId="5" xfId="0" applyNumberFormat="1" applyFont="1" applyFill="1" applyBorder="1" applyAlignment="1" applyProtection="1">
      <alignment vertical="center" wrapText="1"/>
    </xf>
    <xf numFmtId="4" fontId="0" fillId="0" borderId="5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" fontId="7" fillId="0" borderId="11" xfId="2" applyNumberFormat="1" applyFont="1" applyFill="1" applyBorder="1" applyAlignment="1" applyProtection="1">
      <alignment horizontal="right" vertical="center" wrapText="1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left" vertical="center" wrapText="1"/>
    </xf>
    <xf numFmtId="0" fontId="9" fillId="0" borderId="0" xfId="0" applyFont="1"/>
    <xf numFmtId="0" fontId="10" fillId="0" borderId="0" xfId="8" applyFont="1" applyFill="1" applyAlignment="1">
      <alignment horizontal="justify" vertical="center"/>
    </xf>
    <xf numFmtId="0" fontId="0" fillId="0" borderId="2" xfId="0" applyBorder="1"/>
    <xf numFmtId="0" fontId="12" fillId="0" borderId="4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184" fontId="0" fillId="0" borderId="0" xfId="0" applyNumberFormat="1"/>
    <xf numFmtId="0" fontId="12" fillId="2" borderId="2" xfId="0" applyNumberFormat="1" applyFont="1" applyFill="1" applyBorder="1" applyAlignment="1" applyProtection="1">
      <alignment horizontal="center" vertical="center" wrapText="1"/>
    </xf>
    <xf numFmtId="184" fontId="4" fillId="2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8" fontId="4" fillId="2" borderId="9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49" fontId="13" fillId="0" borderId="4" xfId="2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5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/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Fill="1" applyAlignment="1" applyProtection="1">
      <alignment horizontal="right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177" fontId="4" fillId="2" borderId="6" xfId="0" applyNumberFormat="1" applyFont="1" applyFill="1" applyBorder="1" applyAlignment="1" applyProtection="1">
      <alignment horizontal="center" vertical="center" wrapText="1"/>
    </xf>
    <xf numFmtId="177" fontId="4" fillId="2" borderId="9" xfId="0" applyNumberFormat="1" applyFont="1" applyFill="1" applyBorder="1" applyAlignment="1" applyProtection="1">
      <alignment horizontal="center" vertical="center" wrapText="1"/>
    </xf>
    <xf numFmtId="177" fontId="4" fillId="2" borderId="4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right"/>
    </xf>
    <xf numFmtId="0" fontId="4" fillId="2" borderId="2" xfId="0" applyNumberFormat="1" applyFont="1" applyFill="1" applyBorder="1" applyAlignment="1" applyProtection="1">
      <alignment horizontal="center" vertical="center"/>
    </xf>
    <xf numFmtId="184" fontId="4" fillId="2" borderId="2" xfId="0" applyNumberFormat="1" applyFont="1" applyFill="1" applyBorder="1" applyAlignment="1" applyProtection="1">
      <alignment horizontal="center" vertical="center" wrapText="1"/>
    </xf>
    <xf numFmtId="184" fontId="4" fillId="2" borderId="3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178" fontId="4" fillId="2" borderId="3" xfId="0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Alignment="1" applyProtection="1">
      <alignment horizontal="center" vertical="center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center"/>
    </xf>
    <xf numFmtId="0" fontId="10" fillId="0" borderId="0" xfId="5" applyFont="1" applyFill="1" applyAlignment="1">
      <alignment horizontal="justify" vertical="center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4" xfId="2" applyNumberFormat="1" applyFont="1" applyFill="1" applyBorder="1" applyAlignment="1" applyProtection="1">
      <alignment horizontal="center" vertical="center" wrapText="1"/>
    </xf>
    <xf numFmtId="0" fontId="7" fillId="2" borderId="6" xfId="2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justify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8" applyFont="1" applyAlignment="1">
      <alignment horizontal="justify" vertical="center"/>
    </xf>
    <xf numFmtId="0" fontId="10" fillId="0" borderId="0" xfId="8" applyFont="1" applyFill="1" applyAlignment="1">
      <alignment horizontal="justify" vertical="center"/>
    </xf>
    <xf numFmtId="0" fontId="10" fillId="0" borderId="13" xfId="8" applyFont="1" applyFill="1" applyBorder="1" applyAlignment="1">
      <alignment horizontal="justify" vertical="center"/>
    </xf>
    <xf numFmtId="0" fontId="10" fillId="0" borderId="0" xfId="4" applyFont="1" applyAlignment="1">
      <alignment horizontal="justify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10" fillId="0" borderId="0" xfId="6" applyFont="1" applyAlignment="1">
      <alignment horizontal="justify"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3" applyFont="1" applyAlignment="1">
      <alignment horizontal="justify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2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4" fontId="12" fillId="0" borderId="5" xfId="0" applyNumberFormat="1" applyFont="1" applyFill="1" applyBorder="1" applyAlignment="1" applyProtection="1">
      <alignment horizontal="right" vertical="center" wrapText="1"/>
    </xf>
    <xf numFmtId="4" fontId="12" fillId="0" borderId="4" xfId="0" applyNumberFormat="1" applyFont="1" applyFill="1" applyBorder="1" applyAlignment="1" applyProtection="1">
      <alignment horizontal="right" vertical="center" wrapText="1"/>
    </xf>
  </cellXfs>
  <cellStyles count="9">
    <cellStyle name="百分比" xfId="2" builtinId="5"/>
    <cellStyle name="常规" xfId="0" builtinId="0"/>
    <cellStyle name="常规_（表九）一般预算财政拨款支出表" xfId="1"/>
    <cellStyle name="常规_（表十）一般-工资福利" xfId="8"/>
    <cellStyle name="常规_（表十六）“三公”经费预算表" xfId="3"/>
    <cellStyle name="常规_（表十三）政府性基金" xfId="4"/>
    <cellStyle name="常规_（表十五）项目支出" xfId="6"/>
    <cellStyle name="常规_（表五）基本-工资福利" xfId="5"/>
    <cellStyle name="千位分隔" xfId="7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showGridLines="0" showZeros="0" topLeftCell="A16" workbookViewId="0">
      <selection activeCell="F29" sqref="F29"/>
    </sheetView>
  </sheetViews>
  <sheetFormatPr defaultColWidth="9.1640625" defaultRowHeight="11.25"/>
  <cols>
    <col min="1" max="1" width="49.5" style="3" customWidth="1"/>
    <col min="2" max="2" width="23.5" style="3" customWidth="1"/>
    <col min="3" max="3" width="43.83203125" style="3" customWidth="1"/>
    <col min="4" max="4" width="25.1640625" style="3" customWidth="1"/>
    <col min="5" max="5" width="45.83203125" style="3" customWidth="1"/>
    <col min="6" max="6" width="24.83203125" style="3" customWidth="1"/>
    <col min="7" max="9" width="9.1640625" style="3" customWidth="1"/>
    <col min="10" max="16384" width="9.1640625" style="3"/>
  </cols>
  <sheetData>
    <row r="1" spans="1:9" ht="21" customHeight="1">
      <c r="A1" s="152" t="s">
        <v>0</v>
      </c>
      <c r="B1" s="152"/>
      <c r="C1" s="152"/>
      <c r="D1" s="152"/>
      <c r="E1" s="152"/>
      <c r="F1" s="152"/>
      <c r="G1" s="6"/>
      <c r="H1" s="6"/>
      <c r="I1" s="6"/>
    </row>
    <row r="2" spans="1:9" ht="21" customHeight="1">
      <c r="A2" s="153" t="s">
        <v>1</v>
      </c>
      <c r="B2" s="153"/>
      <c r="C2" s="153"/>
      <c r="D2" s="2"/>
      <c r="E2" s="2"/>
      <c r="F2" s="7" t="s">
        <v>2</v>
      </c>
    </row>
    <row r="3" spans="1:9" s="4" customFormat="1" ht="21" customHeight="1">
      <c r="A3" s="9" t="s">
        <v>3</v>
      </c>
      <c r="B3" s="9"/>
      <c r="C3" s="9" t="s">
        <v>4</v>
      </c>
      <c r="D3" s="9"/>
      <c r="E3" s="9"/>
      <c r="F3" s="9"/>
    </row>
    <row r="4" spans="1:9" s="4" customFormat="1" ht="21" customHeight="1">
      <c r="A4" s="10" t="s">
        <v>5</v>
      </c>
      <c r="B4" s="10" t="s">
        <v>6</v>
      </c>
      <c r="C4" s="12" t="s">
        <v>5</v>
      </c>
      <c r="D4" s="10" t="s">
        <v>6</v>
      </c>
      <c r="E4" s="12" t="s">
        <v>5</v>
      </c>
      <c r="F4" s="10" t="s">
        <v>6</v>
      </c>
    </row>
    <row r="5" spans="1:9" ht="21" customHeight="1">
      <c r="A5" s="15" t="s">
        <v>7</v>
      </c>
      <c r="B5" s="16">
        <f>B6+B7</f>
        <v>1470.69</v>
      </c>
      <c r="C5" s="91" t="s">
        <v>8</v>
      </c>
      <c r="D5" s="16">
        <v>0</v>
      </c>
      <c r="E5" s="91" t="s">
        <v>9</v>
      </c>
      <c r="F5" s="16">
        <f>F6+F7+F8+F9</f>
        <v>7035.16</v>
      </c>
    </row>
    <row r="6" spans="1:9" ht="21" customHeight="1">
      <c r="A6" s="15" t="s">
        <v>10</v>
      </c>
      <c r="B6" s="16">
        <v>1390.69</v>
      </c>
      <c r="C6" s="91" t="s">
        <v>11</v>
      </c>
      <c r="D6" s="16"/>
      <c r="E6" s="91" t="s">
        <v>12</v>
      </c>
      <c r="F6" s="16">
        <v>3877.54</v>
      </c>
    </row>
    <row r="7" spans="1:9" ht="21" customHeight="1">
      <c r="A7" s="15" t="s">
        <v>13</v>
      </c>
      <c r="B7" s="16">
        <v>80</v>
      </c>
      <c r="C7" s="91" t="s">
        <v>14</v>
      </c>
      <c r="D7" s="16"/>
      <c r="E7" s="91" t="s">
        <v>15</v>
      </c>
      <c r="F7" s="16">
        <v>2330.63</v>
      </c>
    </row>
    <row r="8" spans="1:9" ht="21" customHeight="1">
      <c r="A8" s="15" t="s">
        <v>16</v>
      </c>
      <c r="B8" s="16"/>
      <c r="C8" s="91" t="s">
        <v>17</v>
      </c>
      <c r="D8" s="16"/>
      <c r="E8" s="91" t="s">
        <v>18</v>
      </c>
      <c r="F8" s="16">
        <v>826.99</v>
      </c>
    </row>
    <row r="9" spans="1:9" ht="21" customHeight="1">
      <c r="A9" s="15" t="s">
        <v>19</v>
      </c>
      <c r="B9" s="16"/>
      <c r="C9" s="91" t="s">
        <v>20</v>
      </c>
      <c r="D9" s="16">
        <v>7406.95</v>
      </c>
      <c r="E9" s="91" t="s">
        <v>21</v>
      </c>
      <c r="F9" s="16"/>
    </row>
    <row r="10" spans="1:9" ht="21" customHeight="1">
      <c r="A10" s="15" t="s">
        <v>22</v>
      </c>
      <c r="B10" s="16">
        <v>80</v>
      </c>
      <c r="C10" s="91" t="s">
        <v>23</v>
      </c>
      <c r="D10" s="16">
        <v>228.26</v>
      </c>
      <c r="E10" s="91" t="s">
        <v>24</v>
      </c>
      <c r="F10" s="16">
        <f>F11+F12+F13+F14+F15+F16</f>
        <v>877.86</v>
      </c>
    </row>
    <row r="11" spans="1:9" ht="21" customHeight="1">
      <c r="A11" s="15" t="s">
        <v>25</v>
      </c>
      <c r="B11" s="16"/>
      <c r="C11" s="91" t="s">
        <v>26</v>
      </c>
      <c r="D11" s="3">
        <v>277.81</v>
      </c>
      <c r="E11" s="91" t="s">
        <v>18</v>
      </c>
      <c r="F11" s="16"/>
    </row>
    <row r="12" spans="1:9" ht="21" customHeight="1">
      <c r="A12" s="15" t="s">
        <v>27</v>
      </c>
      <c r="B12" s="16"/>
      <c r="C12" s="91" t="s">
        <v>28</v>
      </c>
      <c r="D12" s="16"/>
      <c r="E12" s="91" t="s">
        <v>29</v>
      </c>
      <c r="F12" s="16">
        <v>700</v>
      </c>
    </row>
    <row r="13" spans="1:9" ht="21" customHeight="1">
      <c r="A13" s="15" t="s">
        <v>30</v>
      </c>
      <c r="B13" s="16"/>
      <c r="C13" s="91" t="s">
        <v>31</v>
      </c>
      <c r="D13" s="16">
        <v>0</v>
      </c>
      <c r="E13" s="91" t="s">
        <v>32</v>
      </c>
      <c r="F13" s="16"/>
    </row>
    <row r="14" spans="1:9" ht="21" customHeight="1">
      <c r="A14" s="15" t="s">
        <v>33</v>
      </c>
      <c r="B14" s="16">
        <v>6442.33</v>
      </c>
      <c r="C14" s="91" t="s">
        <v>34</v>
      </c>
      <c r="D14" s="16">
        <v>0</v>
      </c>
      <c r="E14" s="91" t="s">
        <v>35</v>
      </c>
      <c r="F14" s="16">
        <v>177.86</v>
      </c>
    </row>
    <row r="15" spans="1:9" ht="21" customHeight="1">
      <c r="A15" s="15" t="s">
        <v>36</v>
      </c>
      <c r="B15" s="16"/>
      <c r="C15" s="91" t="s">
        <v>37</v>
      </c>
      <c r="D15" s="16">
        <v>0</v>
      </c>
      <c r="E15" s="91" t="s">
        <v>38</v>
      </c>
      <c r="F15" s="16"/>
    </row>
    <row r="16" spans="1:9" ht="21" customHeight="1">
      <c r="A16" s="15"/>
      <c r="B16" s="16"/>
      <c r="C16" s="128" t="s">
        <v>39</v>
      </c>
      <c r="D16" s="16">
        <v>0</v>
      </c>
      <c r="E16" s="91" t="s">
        <v>40</v>
      </c>
      <c r="F16" s="16">
        <v>0</v>
      </c>
    </row>
    <row r="17" spans="1:6" ht="21" customHeight="1">
      <c r="A17" s="15"/>
      <c r="B17" s="16"/>
      <c r="C17" s="128" t="s">
        <v>41</v>
      </c>
      <c r="D17" s="16">
        <v>0</v>
      </c>
      <c r="E17" s="91"/>
      <c r="F17" s="16"/>
    </row>
    <row r="18" spans="1:6" ht="21" customHeight="1">
      <c r="A18" s="15"/>
      <c r="B18" s="16"/>
      <c r="C18" s="128" t="s">
        <v>42</v>
      </c>
      <c r="D18" s="16">
        <v>0</v>
      </c>
      <c r="E18" s="91"/>
      <c r="F18" s="16"/>
    </row>
    <row r="19" spans="1:6" ht="21" customHeight="1">
      <c r="A19" s="15"/>
      <c r="B19" s="16"/>
      <c r="C19" s="128" t="s">
        <v>43</v>
      </c>
      <c r="D19" s="16">
        <v>0</v>
      </c>
      <c r="E19" s="91"/>
      <c r="F19" s="16"/>
    </row>
    <row r="20" spans="1:6" ht="21" customHeight="1">
      <c r="A20" s="15"/>
      <c r="B20" s="16"/>
      <c r="C20" s="128" t="s">
        <v>44</v>
      </c>
      <c r="D20" s="16">
        <v>0</v>
      </c>
      <c r="E20" s="91"/>
      <c r="F20" s="16"/>
    </row>
    <row r="21" spans="1:6" ht="21" customHeight="1">
      <c r="A21" s="15"/>
      <c r="B21" s="16"/>
      <c r="C21" s="128" t="s">
        <v>45</v>
      </c>
      <c r="D21" s="16">
        <v>0</v>
      </c>
      <c r="E21" s="91"/>
      <c r="F21" s="16"/>
    </row>
    <row r="22" spans="1:6" ht="21" customHeight="1">
      <c r="A22" s="15"/>
      <c r="B22" s="16"/>
      <c r="C22" s="128" t="s">
        <v>46</v>
      </c>
      <c r="D22" s="16">
        <v>0</v>
      </c>
      <c r="E22" s="91"/>
      <c r="F22" s="16"/>
    </row>
    <row r="23" spans="1:6" ht="21" customHeight="1">
      <c r="A23" s="15"/>
      <c r="B23" s="16"/>
      <c r="C23" s="128" t="s">
        <v>47</v>
      </c>
      <c r="D23" s="16">
        <v>0</v>
      </c>
      <c r="E23" s="91"/>
      <c r="F23" s="16"/>
    </row>
    <row r="24" spans="1:6" ht="21" customHeight="1">
      <c r="A24" s="15"/>
      <c r="B24" s="16"/>
      <c r="C24" s="128" t="s">
        <v>48</v>
      </c>
      <c r="D24" s="16">
        <v>0</v>
      </c>
      <c r="E24" s="91"/>
      <c r="F24" s="16"/>
    </row>
    <row r="25" spans="1:6" ht="21" customHeight="1">
      <c r="A25" s="15"/>
      <c r="B25" s="16"/>
      <c r="C25" s="128" t="s">
        <v>49</v>
      </c>
      <c r="D25" s="16">
        <v>0</v>
      </c>
      <c r="E25" s="91"/>
      <c r="F25" s="16"/>
    </row>
    <row r="26" spans="1:6" ht="21" customHeight="1">
      <c r="A26" s="15"/>
      <c r="B26" s="16"/>
      <c r="C26" s="128"/>
      <c r="D26" s="16"/>
      <c r="E26" s="91"/>
      <c r="F26" s="16"/>
    </row>
    <row r="27" spans="1:6" ht="21" customHeight="1">
      <c r="A27" s="127" t="s">
        <v>50</v>
      </c>
      <c r="B27" s="16">
        <f>B5+B12+B13+B14+B15</f>
        <v>7913.02</v>
      </c>
      <c r="C27" s="126" t="s">
        <v>51</v>
      </c>
      <c r="D27" s="16">
        <f>D9+D10+D11</f>
        <v>7913.02</v>
      </c>
      <c r="E27" s="126" t="s">
        <v>51</v>
      </c>
      <c r="F27" s="16">
        <f>F5+F10</f>
        <v>7913.0199999999995</v>
      </c>
    </row>
    <row r="28" spans="1:6" ht="21" customHeight="1">
      <c r="A28" s="15" t="s">
        <v>52</v>
      </c>
      <c r="B28" s="16"/>
      <c r="C28" s="91"/>
      <c r="D28" s="16"/>
      <c r="E28" s="91"/>
      <c r="F28" s="16"/>
    </row>
    <row r="29" spans="1:6" ht="21" customHeight="1">
      <c r="A29" s="15"/>
      <c r="B29" s="16"/>
      <c r="C29" s="91"/>
      <c r="D29" s="16"/>
      <c r="E29" s="92"/>
      <c r="F29" s="92"/>
    </row>
    <row r="30" spans="1:6" ht="21" customHeight="1">
      <c r="A30" s="127" t="s">
        <v>53</v>
      </c>
      <c r="B30" s="16">
        <f>B27</f>
        <v>7913.02</v>
      </c>
      <c r="C30" s="126" t="s">
        <v>54</v>
      </c>
      <c r="D30" s="16">
        <f>D27</f>
        <v>7913.02</v>
      </c>
      <c r="E30" s="126" t="s">
        <v>54</v>
      </c>
      <c r="F30" s="16">
        <f>F27</f>
        <v>7913.0199999999995</v>
      </c>
    </row>
    <row r="31" spans="1:6" ht="18" customHeight="1"/>
  </sheetData>
  <mergeCells count="2">
    <mergeCell ref="A1:F1"/>
    <mergeCell ref="A2:C2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75" firstPageNumber="4294963191" orientation="landscape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tabSelected="1" workbookViewId="0">
      <selection activeCell="O8" sqref="O8"/>
    </sheetView>
  </sheetViews>
  <sheetFormatPr defaultColWidth="9.1640625" defaultRowHeight="12.75" customHeight="1"/>
  <cols>
    <col min="1" max="3" width="4.5" customWidth="1"/>
    <col min="4" max="4" width="9.33203125" customWidth="1"/>
    <col min="5" max="6" width="22.6640625" customWidth="1"/>
    <col min="7" max="7" width="12.6640625" bestFit="1" customWidth="1"/>
    <col min="8" max="10" width="9.83203125" customWidth="1"/>
    <col min="11" max="11" width="9.1640625" customWidth="1"/>
    <col min="12" max="18" width="9.83203125" customWidth="1"/>
    <col min="19" max="19" width="9.33203125" customWidth="1"/>
  </cols>
  <sheetData>
    <row r="1" spans="1:19" ht="25.5" customHeight="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"/>
    </row>
    <row r="2" spans="1:19" ht="22.5" customHeight="1">
      <c r="A2" s="55"/>
      <c r="B2" s="37"/>
      <c r="C2" s="37"/>
      <c r="D2" s="38"/>
      <c r="E2" s="38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52"/>
      <c r="R2" s="52"/>
      <c r="S2" s="39"/>
    </row>
    <row r="3" spans="1:19" ht="22.5" customHeight="1">
      <c r="A3" s="180" t="s">
        <v>193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56"/>
    </row>
    <row r="4" spans="1:19" ht="22.5" customHeight="1">
      <c r="A4" s="44" t="s">
        <v>1</v>
      </c>
      <c r="B4" s="45"/>
      <c r="C4" s="45"/>
      <c r="D4" s="46"/>
      <c r="E4" s="46"/>
      <c r="F4" s="43"/>
      <c r="G4" s="47"/>
      <c r="H4" s="40"/>
      <c r="I4" s="47"/>
      <c r="J4" s="47"/>
      <c r="K4" s="47"/>
      <c r="L4" s="47"/>
      <c r="M4" s="47"/>
      <c r="N4" s="47"/>
      <c r="O4" s="47"/>
      <c r="P4" s="47"/>
      <c r="Q4" s="57"/>
      <c r="R4" s="57" t="s">
        <v>56</v>
      </c>
      <c r="S4" s="39"/>
    </row>
    <row r="5" spans="1:19" ht="22.5" customHeight="1">
      <c r="A5" s="181" t="s">
        <v>90</v>
      </c>
      <c r="B5" s="181"/>
      <c r="C5" s="181"/>
      <c r="D5" s="181" t="s">
        <v>64</v>
      </c>
      <c r="E5" s="181" t="s">
        <v>65</v>
      </c>
      <c r="F5" s="185" t="s">
        <v>74</v>
      </c>
      <c r="G5" s="186" t="s">
        <v>75</v>
      </c>
      <c r="H5" s="182" t="s">
        <v>91</v>
      </c>
      <c r="I5" s="182"/>
      <c r="J5" s="182"/>
      <c r="K5" s="182"/>
      <c r="L5" s="182"/>
      <c r="M5" s="183" t="s">
        <v>92</v>
      </c>
      <c r="N5" s="181"/>
      <c r="O5" s="181"/>
      <c r="P5" s="181"/>
      <c r="Q5" s="187" t="s">
        <v>93</v>
      </c>
      <c r="R5" s="185" t="s">
        <v>94</v>
      </c>
      <c r="S5" s="60"/>
    </row>
    <row r="6" spans="1:19" ht="22.5" customHeight="1">
      <c r="A6" s="58" t="s">
        <v>70</v>
      </c>
      <c r="B6" s="58" t="s">
        <v>71</v>
      </c>
      <c r="C6" s="58" t="s">
        <v>72</v>
      </c>
      <c r="D6" s="181"/>
      <c r="E6" s="181"/>
      <c r="F6" s="185"/>
      <c r="G6" s="185"/>
      <c r="H6" s="61" t="s">
        <v>78</v>
      </c>
      <c r="I6" s="61" t="s">
        <v>95</v>
      </c>
      <c r="J6" s="61" t="s">
        <v>96</v>
      </c>
      <c r="K6" s="61" t="s">
        <v>97</v>
      </c>
      <c r="L6" s="61" t="s">
        <v>98</v>
      </c>
      <c r="M6" s="59" t="s">
        <v>78</v>
      </c>
      <c r="N6" s="62" t="s">
        <v>99</v>
      </c>
      <c r="O6" s="62" t="s">
        <v>100</v>
      </c>
      <c r="P6" s="62" t="s">
        <v>101</v>
      </c>
      <c r="Q6" s="188"/>
      <c r="R6" s="185"/>
      <c r="S6" s="60"/>
    </row>
    <row r="7" spans="1:19" ht="22.5" customHeight="1">
      <c r="A7" s="50" t="s">
        <v>102</v>
      </c>
      <c r="B7" s="50" t="s">
        <v>102</v>
      </c>
      <c r="C7" s="50" t="s">
        <v>102</v>
      </c>
      <c r="D7" s="50" t="s">
        <v>102</v>
      </c>
      <c r="E7" s="50" t="s">
        <v>102</v>
      </c>
      <c r="F7" s="50" t="s">
        <v>102</v>
      </c>
      <c r="G7" s="51" t="s">
        <v>103</v>
      </c>
      <c r="H7" s="51" t="s">
        <v>104</v>
      </c>
      <c r="I7" s="51" t="s">
        <v>105</v>
      </c>
      <c r="J7" s="51" t="s">
        <v>106</v>
      </c>
      <c r="K7" s="51" t="s">
        <v>107</v>
      </c>
      <c r="L7" s="51" t="s">
        <v>108</v>
      </c>
      <c r="M7" s="51" t="s">
        <v>109</v>
      </c>
      <c r="N7" s="63" t="s">
        <v>110</v>
      </c>
      <c r="O7" s="63" t="s">
        <v>111</v>
      </c>
      <c r="P7" s="51" t="s">
        <v>112</v>
      </c>
      <c r="Q7" s="64" t="s">
        <v>113</v>
      </c>
      <c r="R7" s="64" t="s">
        <v>114</v>
      </c>
      <c r="S7" s="65"/>
    </row>
    <row r="8" spans="1:19" ht="20.100000000000001" customHeight="1">
      <c r="A8" s="109"/>
      <c r="B8" s="109"/>
      <c r="C8" s="109"/>
      <c r="D8" s="117"/>
      <c r="E8" s="117" t="s">
        <v>281</v>
      </c>
      <c r="F8" s="120"/>
      <c r="G8" s="110">
        <v>323.95</v>
      </c>
      <c r="H8" s="107">
        <v>323.39999999999998</v>
      </c>
      <c r="I8" s="106">
        <v>285.26</v>
      </c>
      <c r="J8" s="110">
        <v>31.64</v>
      </c>
      <c r="K8" s="107"/>
      <c r="L8" s="106">
        <v>6.5</v>
      </c>
      <c r="M8" s="110">
        <v>0.55000000000000004</v>
      </c>
      <c r="N8" s="107"/>
      <c r="O8" s="106">
        <v>0.55000000000000004</v>
      </c>
      <c r="P8" s="110"/>
      <c r="Q8" s="110"/>
      <c r="R8" s="107"/>
      <c r="S8" s="52"/>
    </row>
    <row r="9" spans="1:19" ht="20.100000000000001" customHeight="1">
      <c r="A9" s="141" t="s">
        <v>265</v>
      </c>
      <c r="B9" s="109"/>
      <c r="C9" s="109"/>
      <c r="D9" s="117"/>
      <c r="E9" s="117"/>
      <c r="F9" s="146" t="s">
        <v>244</v>
      </c>
      <c r="G9" s="110">
        <f>H9+M9</f>
        <v>323.95</v>
      </c>
      <c r="H9" s="107">
        <f>I9+J9+K9+L9</f>
        <v>323.39999999999998</v>
      </c>
      <c r="I9" s="106">
        <v>285.26</v>
      </c>
      <c r="J9" s="110">
        <v>31.64</v>
      </c>
      <c r="K9" s="131"/>
      <c r="L9" s="107">
        <v>6.5</v>
      </c>
      <c r="M9" s="110">
        <f>N9+O9+P9</f>
        <v>0.55000000000000004</v>
      </c>
      <c r="N9" s="107"/>
      <c r="O9" s="106">
        <v>0.55000000000000004</v>
      </c>
      <c r="P9" s="110"/>
      <c r="Q9" s="110"/>
      <c r="R9" s="107"/>
      <c r="S9" s="43"/>
    </row>
    <row r="10" spans="1:19" ht="20.100000000000001" customHeight="1">
      <c r="A10" s="109"/>
      <c r="B10" s="141" t="s">
        <v>266</v>
      </c>
      <c r="C10" s="109"/>
      <c r="D10" s="117"/>
      <c r="E10" s="117" t="s">
        <v>194</v>
      </c>
      <c r="F10" s="146" t="s">
        <v>245</v>
      </c>
      <c r="G10" s="110">
        <f>H10+M10</f>
        <v>323.95</v>
      </c>
      <c r="H10" s="107">
        <f t="shared" ref="H10:H11" si="0">I10+J10+K10+L10</f>
        <v>323.39999999999998</v>
      </c>
      <c r="I10" s="106">
        <v>285.26</v>
      </c>
      <c r="J10" s="110">
        <v>31.64</v>
      </c>
      <c r="K10" s="131"/>
      <c r="L10" s="107">
        <v>6.5</v>
      </c>
      <c r="M10" s="110">
        <f>N10+O10+P10</f>
        <v>0.55000000000000004</v>
      </c>
      <c r="N10" s="107"/>
      <c r="O10" s="106">
        <v>0.55000000000000004</v>
      </c>
      <c r="P10" s="110"/>
      <c r="Q10" s="110"/>
      <c r="R10" s="107"/>
      <c r="S10" s="43"/>
    </row>
    <row r="11" spans="1:19" ht="20.100000000000001" customHeight="1">
      <c r="A11" s="141" t="s">
        <v>265</v>
      </c>
      <c r="B11" s="141" t="s">
        <v>266</v>
      </c>
      <c r="C11" s="141" t="s">
        <v>267</v>
      </c>
      <c r="D11" s="145" t="s">
        <v>268</v>
      </c>
      <c r="E11" s="145" t="s">
        <v>274</v>
      </c>
      <c r="F11" s="146" t="s">
        <v>246</v>
      </c>
      <c r="G11" s="110">
        <f>H11+M11</f>
        <v>323.95</v>
      </c>
      <c r="H11" s="107">
        <f t="shared" si="0"/>
        <v>323.39999999999998</v>
      </c>
      <c r="I11" s="106">
        <v>285.26</v>
      </c>
      <c r="J11" s="110">
        <v>31.64</v>
      </c>
      <c r="K11" s="131"/>
      <c r="L11" s="107">
        <v>6.5</v>
      </c>
      <c r="M11" s="110">
        <f>N11+O11+P11</f>
        <v>0.55000000000000004</v>
      </c>
      <c r="N11" s="107"/>
      <c r="O11" s="106">
        <v>0.55000000000000004</v>
      </c>
      <c r="P11" s="110"/>
      <c r="Q11" s="110"/>
      <c r="R11" s="107"/>
      <c r="S11" s="43"/>
    </row>
    <row r="12" spans="1:19" ht="20.100000000000001" customHeight="1">
      <c r="A12" s="109"/>
      <c r="B12" s="109"/>
      <c r="C12" s="109"/>
      <c r="D12" s="117"/>
      <c r="E12" s="117"/>
      <c r="F12" s="120"/>
      <c r="G12" s="110"/>
      <c r="H12" s="107"/>
      <c r="I12" s="106"/>
      <c r="J12" s="110"/>
      <c r="K12" s="107"/>
      <c r="L12" s="106"/>
      <c r="M12" s="110"/>
      <c r="N12" s="107"/>
      <c r="O12" s="106"/>
      <c r="P12" s="110"/>
      <c r="Q12" s="110"/>
      <c r="R12" s="107"/>
      <c r="S12" s="43"/>
    </row>
    <row r="13" spans="1:19" ht="20.100000000000001" customHeight="1">
      <c r="A13" s="109"/>
      <c r="B13" s="109"/>
      <c r="C13" s="109"/>
      <c r="D13" s="117"/>
      <c r="E13" s="117"/>
      <c r="F13" s="120"/>
      <c r="G13" s="110"/>
      <c r="H13" s="107"/>
      <c r="I13" s="106"/>
      <c r="J13" s="110"/>
      <c r="K13" s="107"/>
      <c r="L13" s="106"/>
      <c r="M13" s="110"/>
      <c r="N13" s="107"/>
      <c r="O13" s="106"/>
      <c r="P13" s="110"/>
      <c r="Q13" s="110"/>
      <c r="R13" s="107"/>
      <c r="S13" s="43"/>
    </row>
    <row r="14" spans="1:19" ht="20.100000000000001" customHeight="1">
      <c r="A14" s="109"/>
      <c r="B14" s="109"/>
      <c r="C14" s="109"/>
      <c r="D14" s="117"/>
      <c r="E14" s="117"/>
      <c r="F14" s="120"/>
      <c r="G14" s="110"/>
      <c r="H14" s="107"/>
      <c r="I14" s="106"/>
      <c r="J14" s="110"/>
      <c r="K14" s="107"/>
      <c r="L14" s="106"/>
      <c r="M14" s="110"/>
      <c r="N14" s="107"/>
      <c r="O14" s="106"/>
      <c r="P14" s="110"/>
      <c r="Q14" s="110"/>
      <c r="R14" s="107"/>
      <c r="S14" s="43"/>
    </row>
    <row r="15" spans="1:19" ht="20.100000000000001" customHeight="1">
      <c r="A15" s="109"/>
      <c r="B15" s="109"/>
      <c r="C15" s="109"/>
      <c r="D15" s="117"/>
      <c r="E15" s="117"/>
      <c r="F15" s="120"/>
      <c r="G15" s="110"/>
      <c r="H15" s="107"/>
      <c r="I15" s="106"/>
      <c r="J15" s="110"/>
      <c r="K15" s="107"/>
      <c r="L15" s="106"/>
      <c r="M15" s="110"/>
      <c r="N15" s="107"/>
      <c r="O15" s="106"/>
      <c r="P15" s="110"/>
      <c r="Q15" s="110"/>
      <c r="R15" s="107"/>
    </row>
    <row r="16" spans="1:19" ht="20.100000000000001" customHeight="1">
      <c r="A16" s="109"/>
      <c r="B16" s="109"/>
      <c r="C16" s="109"/>
      <c r="D16" s="117"/>
      <c r="E16" s="117"/>
      <c r="F16" s="120"/>
      <c r="G16" s="110"/>
      <c r="H16" s="107"/>
      <c r="I16" s="106"/>
      <c r="J16" s="110"/>
      <c r="K16" s="107"/>
      <c r="L16" s="106"/>
      <c r="M16" s="110"/>
      <c r="N16" s="107"/>
      <c r="O16" s="106"/>
      <c r="P16" s="110"/>
      <c r="Q16" s="110"/>
      <c r="R16" s="107"/>
    </row>
    <row r="17" spans="1:18" ht="20.100000000000001" customHeight="1">
      <c r="A17" s="109"/>
      <c r="B17" s="109"/>
      <c r="C17" s="109"/>
      <c r="D17" s="117"/>
      <c r="E17" s="117"/>
      <c r="F17" s="120"/>
      <c r="G17" s="110"/>
      <c r="H17" s="107"/>
      <c r="I17" s="106"/>
      <c r="J17" s="110"/>
      <c r="K17" s="107"/>
      <c r="L17" s="106"/>
      <c r="M17" s="110"/>
      <c r="N17" s="107"/>
      <c r="O17" s="106"/>
      <c r="P17" s="110"/>
      <c r="Q17" s="110"/>
      <c r="R17" s="107"/>
    </row>
    <row r="18" spans="1:18" ht="12.75" customHeight="1">
      <c r="A18" s="197" t="s">
        <v>195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</row>
  </sheetData>
  <mergeCells count="11">
    <mergeCell ref="A3:R3"/>
    <mergeCell ref="A5:C5"/>
    <mergeCell ref="H5:L5"/>
    <mergeCell ref="M5:P5"/>
    <mergeCell ref="A18:R18"/>
    <mergeCell ref="D5:D6"/>
    <mergeCell ref="E5:E6"/>
    <mergeCell ref="F5:F6"/>
    <mergeCell ref="G5:G6"/>
    <mergeCell ref="Q5:Q6"/>
    <mergeCell ref="R5:R6"/>
  </mergeCells>
  <phoneticPr fontId="0" type="noConversion"/>
  <printOptions horizontalCentered="1"/>
  <pageMargins left="0.38958333333333334" right="0.23958333333333334" top="0.59027777777777779" bottom="0.70833333333333337" header="0.51111111111111107" footer="0.51111111111111107"/>
  <pageSetup paperSize="9" scale="85" firstPageNumber="4294963191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5"/>
  <sheetViews>
    <sheetView showGridLines="0" showZeros="0" workbookViewId="0">
      <selection activeCell="K11" sqref="K11"/>
    </sheetView>
  </sheetViews>
  <sheetFormatPr defaultColWidth="9.1640625" defaultRowHeight="12.75" customHeight="1"/>
  <cols>
    <col min="1" max="3" width="4.83203125" customWidth="1"/>
    <col min="4" max="4" width="10" customWidth="1"/>
    <col min="5" max="6" width="23.6640625" customWidth="1"/>
    <col min="7" max="9" width="10.83203125" customWidth="1"/>
    <col min="10" max="11" width="9.1640625" customWidth="1"/>
    <col min="12" max="15" width="10.83203125" customWidth="1"/>
    <col min="16" max="16" width="9.1640625" customWidth="1"/>
    <col min="17" max="21" width="10.83203125" customWidth="1"/>
    <col min="22" max="28" width="9.1640625" customWidth="1"/>
    <col min="29" max="30" width="10.83203125" customWidth="1"/>
    <col min="31" max="32" width="9.1640625" customWidth="1"/>
    <col min="33" max="33" width="10.83203125" customWidth="1"/>
    <col min="34" max="43" width="9.1640625" customWidth="1"/>
  </cols>
  <sheetData>
    <row r="1" spans="1:45" ht="25.5" customHeight="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"/>
    </row>
    <row r="2" spans="1:45" ht="20.100000000000001" customHeight="1">
      <c r="A2" s="180" t="s">
        <v>196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</row>
    <row r="3" spans="1:45" ht="20.100000000000001" customHeight="1">
      <c r="A3" s="44" t="s">
        <v>117</v>
      </c>
      <c r="B3" s="45"/>
      <c r="C3" s="45"/>
      <c r="D3" s="46"/>
      <c r="E3" s="43"/>
      <c r="F3" s="4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AA3" s="47"/>
      <c r="AB3" s="47"/>
      <c r="AC3" s="48"/>
      <c r="AD3" s="48"/>
      <c r="AE3" s="42"/>
      <c r="AF3" s="42"/>
      <c r="AH3" s="43"/>
      <c r="AR3" s="39" t="s">
        <v>56</v>
      </c>
    </row>
    <row r="4" spans="1:45" ht="20.100000000000001" customHeight="1">
      <c r="A4" s="182" t="s">
        <v>74</v>
      </c>
      <c r="B4" s="182"/>
      <c r="C4" s="182"/>
      <c r="D4" s="189" t="s">
        <v>64</v>
      </c>
      <c r="E4" s="189" t="s">
        <v>65</v>
      </c>
      <c r="F4" s="189" t="s">
        <v>74</v>
      </c>
      <c r="G4" s="189" t="s">
        <v>118</v>
      </c>
      <c r="H4" s="189" t="s">
        <v>119</v>
      </c>
      <c r="I4" s="189" t="s">
        <v>120</v>
      </c>
      <c r="J4" s="189" t="s">
        <v>121</v>
      </c>
      <c r="K4" s="189" t="s">
        <v>122</v>
      </c>
      <c r="L4" s="189" t="s">
        <v>123</v>
      </c>
      <c r="M4" s="189" t="s">
        <v>124</v>
      </c>
      <c r="N4" s="189" t="s">
        <v>125</v>
      </c>
      <c r="O4" s="189" t="s">
        <v>126</v>
      </c>
      <c r="P4" s="189" t="s">
        <v>197</v>
      </c>
      <c r="Q4" s="189" t="s">
        <v>128</v>
      </c>
      <c r="R4" s="189" t="s">
        <v>129</v>
      </c>
      <c r="S4" s="189" t="s">
        <v>130</v>
      </c>
      <c r="T4" s="189" t="s">
        <v>131</v>
      </c>
      <c r="U4" s="189" t="s">
        <v>132</v>
      </c>
      <c r="V4" s="189" t="s">
        <v>133</v>
      </c>
      <c r="W4" s="189" t="s">
        <v>134</v>
      </c>
      <c r="X4" s="189" t="s">
        <v>135</v>
      </c>
      <c r="Y4" s="189" t="s">
        <v>136</v>
      </c>
      <c r="Z4" s="189" t="s">
        <v>137</v>
      </c>
      <c r="AA4" s="189" t="s">
        <v>138</v>
      </c>
      <c r="AB4" s="189" t="s">
        <v>139</v>
      </c>
      <c r="AC4" s="189" t="s">
        <v>140</v>
      </c>
      <c r="AD4" s="189" t="s">
        <v>141</v>
      </c>
      <c r="AE4" s="189" t="s">
        <v>142</v>
      </c>
      <c r="AF4" s="189" t="s">
        <v>198</v>
      </c>
      <c r="AG4" s="189" t="s">
        <v>144</v>
      </c>
      <c r="AH4" s="189" t="s">
        <v>145</v>
      </c>
      <c r="AI4" s="189" t="s">
        <v>146</v>
      </c>
      <c r="AJ4" s="189" t="s">
        <v>147</v>
      </c>
      <c r="AK4" s="189" t="s">
        <v>148</v>
      </c>
      <c r="AL4" s="189" t="s">
        <v>149</v>
      </c>
      <c r="AM4" s="189" t="s">
        <v>150</v>
      </c>
      <c r="AN4" s="189" t="s">
        <v>151</v>
      </c>
      <c r="AO4" s="189" t="s">
        <v>152</v>
      </c>
      <c r="AP4" s="189" t="s">
        <v>153</v>
      </c>
      <c r="AQ4" s="189" t="s">
        <v>86</v>
      </c>
      <c r="AR4" s="191" t="s">
        <v>154</v>
      </c>
    </row>
    <row r="5" spans="1:45" ht="20.100000000000001" customHeight="1">
      <c r="A5" s="182"/>
      <c r="B5" s="182"/>
      <c r="C5" s="182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91"/>
    </row>
    <row r="6" spans="1:45" ht="20.100000000000001" customHeight="1">
      <c r="A6" s="49" t="s">
        <v>70</v>
      </c>
      <c r="B6" s="49" t="s">
        <v>71</v>
      </c>
      <c r="C6" s="49" t="s">
        <v>72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91"/>
    </row>
    <row r="7" spans="1:45" ht="20.100000000000001" customHeight="1">
      <c r="A7" s="50" t="s">
        <v>102</v>
      </c>
      <c r="B7" s="50" t="s">
        <v>102</v>
      </c>
      <c r="C7" s="50" t="s">
        <v>102</v>
      </c>
      <c r="D7" s="50" t="s">
        <v>102</v>
      </c>
      <c r="E7" s="50" t="s">
        <v>102</v>
      </c>
      <c r="F7" s="50" t="s">
        <v>102</v>
      </c>
      <c r="G7" s="50" t="s">
        <v>103</v>
      </c>
      <c r="H7" s="50" t="s">
        <v>104</v>
      </c>
      <c r="I7" s="50" t="s">
        <v>105</v>
      </c>
      <c r="J7" s="50" t="s">
        <v>106</v>
      </c>
      <c r="K7" s="50" t="s">
        <v>107</v>
      </c>
      <c r="L7" s="50" t="s">
        <v>108</v>
      </c>
      <c r="M7" s="51" t="s">
        <v>109</v>
      </c>
      <c r="N7" s="51" t="s">
        <v>110</v>
      </c>
      <c r="O7" s="51" t="s">
        <v>111</v>
      </c>
      <c r="P7" s="51" t="s">
        <v>155</v>
      </c>
      <c r="Q7" s="51" t="s">
        <v>112</v>
      </c>
      <c r="R7" s="51" t="s">
        <v>113</v>
      </c>
      <c r="S7" s="51" t="s">
        <v>114</v>
      </c>
      <c r="T7" s="51" t="s">
        <v>156</v>
      </c>
      <c r="U7" s="51" t="s">
        <v>157</v>
      </c>
      <c r="V7" s="51" t="s">
        <v>158</v>
      </c>
      <c r="W7" s="51" t="s">
        <v>159</v>
      </c>
      <c r="X7" s="51" t="s">
        <v>160</v>
      </c>
      <c r="Y7" s="51" t="s">
        <v>161</v>
      </c>
      <c r="Z7" s="51" t="s">
        <v>162</v>
      </c>
      <c r="AA7" s="51" t="s">
        <v>163</v>
      </c>
      <c r="AB7" s="51" t="s">
        <v>164</v>
      </c>
      <c r="AC7" s="51" t="s">
        <v>165</v>
      </c>
      <c r="AD7" s="51" t="s">
        <v>166</v>
      </c>
      <c r="AE7" s="51" t="s">
        <v>167</v>
      </c>
      <c r="AF7" s="74" t="s">
        <v>199</v>
      </c>
      <c r="AG7" s="75">
        <v>27</v>
      </c>
      <c r="AH7" s="99">
        <v>28</v>
      </c>
      <c r="AI7" s="51" t="s">
        <v>200</v>
      </c>
      <c r="AJ7" s="51" t="s">
        <v>201</v>
      </c>
      <c r="AK7" s="51" t="s">
        <v>202</v>
      </c>
      <c r="AL7" s="51" t="s">
        <v>203</v>
      </c>
      <c r="AM7" s="51" t="s">
        <v>204</v>
      </c>
      <c r="AN7" s="101">
        <v>34</v>
      </c>
      <c r="AO7" s="100">
        <v>35</v>
      </c>
      <c r="AP7" s="51" t="s">
        <v>205</v>
      </c>
      <c r="AQ7" s="74" t="s">
        <v>206</v>
      </c>
      <c r="AR7" s="51" t="s">
        <v>207</v>
      </c>
      <c r="AS7" s="24"/>
    </row>
    <row r="8" spans="1:45" ht="20.100000000000001" customHeight="1">
      <c r="A8" s="109"/>
      <c r="B8" s="109"/>
      <c r="C8" s="109"/>
      <c r="D8" s="117"/>
      <c r="E8" s="117" t="s">
        <v>282</v>
      </c>
      <c r="F8" s="120"/>
      <c r="G8" s="107">
        <f>G9</f>
        <v>313.23</v>
      </c>
      <c r="H8" s="107">
        <f t="shared" ref="H8:AF8" si="0">H9</f>
        <v>0</v>
      </c>
      <c r="I8" s="107">
        <f t="shared" si="0"/>
        <v>0</v>
      </c>
      <c r="J8" s="107">
        <f t="shared" si="0"/>
        <v>0</v>
      </c>
      <c r="K8" s="107">
        <f t="shared" si="0"/>
        <v>0</v>
      </c>
      <c r="L8" s="107">
        <f t="shared" si="0"/>
        <v>10</v>
      </c>
      <c r="M8" s="107">
        <f t="shared" si="0"/>
        <v>75</v>
      </c>
      <c r="N8" s="107">
        <f t="shared" si="0"/>
        <v>40</v>
      </c>
      <c r="O8" s="107">
        <f t="shared" si="0"/>
        <v>0</v>
      </c>
      <c r="P8" s="107">
        <f t="shared" si="0"/>
        <v>0</v>
      </c>
      <c r="Q8" s="107">
        <f t="shared" si="0"/>
        <v>70</v>
      </c>
      <c r="R8" s="107">
        <f t="shared" si="0"/>
        <v>0</v>
      </c>
      <c r="S8" s="107">
        <f t="shared" si="0"/>
        <v>0</v>
      </c>
      <c r="T8" s="107">
        <f t="shared" si="0"/>
        <v>0</v>
      </c>
      <c r="U8" s="107">
        <f t="shared" si="0"/>
        <v>0</v>
      </c>
      <c r="V8" s="107">
        <f t="shared" si="0"/>
        <v>0</v>
      </c>
      <c r="W8" s="107">
        <f t="shared" si="0"/>
        <v>0</v>
      </c>
      <c r="X8" s="107">
        <f t="shared" si="0"/>
        <v>0</v>
      </c>
      <c r="Y8" s="107">
        <f t="shared" si="0"/>
        <v>0</v>
      </c>
      <c r="Z8" s="107">
        <f t="shared" si="0"/>
        <v>10</v>
      </c>
      <c r="AA8" s="107">
        <f t="shared" si="0"/>
        <v>24.33</v>
      </c>
      <c r="AB8" s="107">
        <f t="shared" si="0"/>
        <v>0</v>
      </c>
      <c r="AC8" s="107">
        <f t="shared" si="0"/>
        <v>1.56</v>
      </c>
      <c r="AD8" s="107">
        <f t="shared" si="0"/>
        <v>2.34</v>
      </c>
      <c r="AE8" s="107">
        <f t="shared" si="0"/>
        <v>0</v>
      </c>
      <c r="AF8" s="107">
        <f t="shared" si="0"/>
        <v>80</v>
      </c>
      <c r="AG8" s="110"/>
      <c r="AH8" s="114"/>
      <c r="AI8" s="113"/>
      <c r="AJ8" s="113"/>
      <c r="AK8" s="119"/>
      <c r="AL8" s="116"/>
      <c r="AM8" s="113"/>
      <c r="AN8" s="113"/>
      <c r="AO8" s="113"/>
      <c r="AP8" s="119"/>
      <c r="AQ8" s="113"/>
      <c r="AR8" s="124"/>
      <c r="AS8" s="24"/>
    </row>
    <row r="9" spans="1:45" ht="20.100000000000001" customHeight="1">
      <c r="A9" s="141" t="s">
        <v>276</v>
      </c>
      <c r="B9" s="109"/>
      <c r="C9" s="109"/>
      <c r="D9" s="117"/>
      <c r="E9" s="117"/>
      <c r="F9" s="146" t="s">
        <v>244</v>
      </c>
      <c r="G9" s="107">
        <f>SUM(H9:AR9)</f>
        <v>313.23</v>
      </c>
      <c r="H9" s="106"/>
      <c r="I9" s="110"/>
      <c r="J9" s="110"/>
      <c r="K9" s="110"/>
      <c r="L9" s="110">
        <v>10</v>
      </c>
      <c r="M9" s="110">
        <v>75</v>
      </c>
      <c r="N9" s="110">
        <v>40</v>
      </c>
      <c r="O9" s="110"/>
      <c r="P9" s="110"/>
      <c r="Q9" s="107">
        <v>70</v>
      </c>
      <c r="R9" s="106"/>
      <c r="S9" s="110"/>
      <c r="T9" s="110"/>
      <c r="U9" s="107"/>
      <c r="V9" s="121"/>
      <c r="W9" s="106"/>
      <c r="X9" s="110"/>
      <c r="Y9" s="110"/>
      <c r="Z9" s="110">
        <v>10</v>
      </c>
      <c r="AA9" s="110">
        <v>24.33</v>
      </c>
      <c r="AB9" s="107"/>
      <c r="AC9" s="107">
        <v>1.56</v>
      </c>
      <c r="AD9" s="106">
        <v>2.34</v>
      </c>
      <c r="AE9" s="107"/>
      <c r="AF9" s="107">
        <v>80</v>
      </c>
      <c r="AG9" s="110"/>
      <c r="AH9" s="114"/>
      <c r="AI9" s="113"/>
      <c r="AJ9" s="113"/>
      <c r="AK9" s="119"/>
      <c r="AL9" s="116"/>
      <c r="AM9" s="113"/>
      <c r="AN9" s="113"/>
      <c r="AO9" s="113"/>
      <c r="AP9" s="119"/>
      <c r="AQ9" s="113"/>
      <c r="AR9" s="124"/>
      <c r="AS9" s="24"/>
    </row>
    <row r="10" spans="1:45" ht="20.100000000000001" customHeight="1">
      <c r="A10" s="109"/>
      <c r="B10" s="141" t="s">
        <v>266</v>
      </c>
      <c r="C10" s="109"/>
      <c r="D10" s="117"/>
      <c r="E10" s="117"/>
      <c r="F10" s="146" t="s">
        <v>245</v>
      </c>
      <c r="G10" s="107">
        <f>SUM(H10:AR10)</f>
        <v>313.23</v>
      </c>
      <c r="H10" s="106"/>
      <c r="I10" s="110"/>
      <c r="J10" s="110"/>
      <c r="K10" s="110"/>
      <c r="L10" s="110">
        <v>10</v>
      </c>
      <c r="M10" s="110">
        <v>75</v>
      </c>
      <c r="N10" s="110">
        <v>40</v>
      </c>
      <c r="O10" s="110"/>
      <c r="P10" s="110"/>
      <c r="Q10" s="107">
        <v>70</v>
      </c>
      <c r="R10" s="106"/>
      <c r="S10" s="110"/>
      <c r="T10" s="110"/>
      <c r="U10" s="107"/>
      <c r="V10" s="121"/>
      <c r="W10" s="106"/>
      <c r="X10" s="110"/>
      <c r="Y10" s="110"/>
      <c r="Z10" s="110">
        <v>10</v>
      </c>
      <c r="AA10" s="110">
        <v>24.33</v>
      </c>
      <c r="AB10" s="107"/>
      <c r="AC10" s="107">
        <v>1.56</v>
      </c>
      <c r="AD10" s="106">
        <v>2.34</v>
      </c>
      <c r="AE10" s="107"/>
      <c r="AF10" s="107">
        <v>80</v>
      </c>
      <c r="AG10" s="110"/>
      <c r="AH10" s="114"/>
      <c r="AI10" s="113"/>
      <c r="AJ10" s="113"/>
      <c r="AK10" s="119"/>
      <c r="AL10" s="116"/>
      <c r="AM10" s="113"/>
      <c r="AN10" s="113"/>
      <c r="AO10" s="113"/>
      <c r="AP10" s="119"/>
      <c r="AQ10" s="113"/>
      <c r="AR10" s="124"/>
    </row>
    <row r="11" spans="1:45" ht="20.100000000000001" customHeight="1">
      <c r="A11" s="141" t="s">
        <v>265</v>
      </c>
      <c r="B11" s="141" t="s">
        <v>266</v>
      </c>
      <c r="C11" s="141" t="s">
        <v>267</v>
      </c>
      <c r="D11" s="145" t="s">
        <v>268</v>
      </c>
      <c r="E11" s="145" t="s">
        <v>274</v>
      </c>
      <c r="F11" s="146" t="s">
        <v>246</v>
      </c>
      <c r="G11" s="107">
        <f>SUM(H11:AR11)</f>
        <v>313.23</v>
      </c>
      <c r="H11" s="106"/>
      <c r="I11" s="110"/>
      <c r="J11" s="110"/>
      <c r="K11" s="110"/>
      <c r="L11" s="110">
        <v>10</v>
      </c>
      <c r="M11" s="110">
        <v>75</v>
      </c>
      <c r="N11" s="110">
        <v>40</v>
      </c>
      <c r="O11" s="110"/>
      <c r="P11" s="110"/>
      <c r="Q11" s="107">
        <v>70</v>
      </c>
      <c r="R11" s="106"/>
      <c r="S11" s="110"/>
      <c r="T11" s="110"/>
      <c r="U11" s="107"/>
      <c r="V11" s="121"/>
      <c r="W11" s="106"/>
      <c r="X11" s="110"/>
      <c r="Y11" s="110"/>
      <c r="Z11" s="110">
        <v>10</v>
      </c>
      <c r="AA11" s="110">
        <v>24.33</v>
      </c>
      <c r="AB11" s="107"/>
      <c r="AC11" s="107">
        <v>1.56</v>
      </c>
      <c r="AD11" s="106">
        <v>2.34</v>
      </c>
      <c r="AE11" s="107"/>
      <c r="AF11" s="107">
        <v>80</v>
      </c>
      <c r="AG11" s="110"/>
      <c r="AH11" s="114"/>
      <c r="AI11" s="113"/>
      <c r="AJ11" s="113"/>
      <c r="AK11" s="119"/>
      <c r="AL11" s="116"/>
      <c r="AM11" s="113"/>
      <c r="AN11" s="113"/>
      <c r="AO11" s="113"/>
      <c r="AP11" s="119"/>
      <c r="AQ11" s="113"/>
      <c r="AR11" s="124"/>
    </row>
    <row r="12" spans="1:45" ht="20.100000000000001" customHeight="1">
      <c r="A12" s="109"/>
      <c r="B12" s="109"/>
      <c r="C12" s="109"/>
      <c r="D12" s="117"/>
      <c r="E12" s="117"/>
      <c r="F12" s="120"/>
      <c r="G12" s="107"/>
      <c r="H12" s="106"/>
      <c r="I12" s="110"/>
      <c r="J12" s="110"/>
      <c r="K12" s="110"/>
      <c r="L12" s="110"/>
      <c r="M12" s="110"/>
      <c r="N12" s="110"/>
      <c r="O12" s="110"/>
      <c r="P12" s="110"/>
      <c r="Q12" s="107"/>
      <c r="R12" s="106"/>
      <c r="S12" s="110"/>
      <c r="T12" s="110"/>
      <c r="U12" s="107"/>
      <c r="V12" s="121"/>
      <c r="W12" s="106"/>
      <c r="X12" s="110"/>
      <c r="Y12" s="110"/>
      <c r="Z12" s="110"/>
      <c r="AA12" s="110"/>
      <c r="AB12" s="107"/>
      <c r="AC12" s="107"/>
      <c r="AD12" s="106"/>
      <c r="AE12" s="107"/>
      <c r="AF12" s="107"/>
      <c r="AG12" s="110"/>
      <c r="AH12" s="114"/>
      <c r="AI12" s="113"/>
      <c r="AJ12" s="113"/>
      <c r="AK12" s="119"/>
      <c r="AL12" s="116"/>
      <c r="AM12" s="113"/>
      <c r="AN12" s="113"/>
      <c r="AO12" s="113"/>
      <c r="AP12" s="119"/>
      <c r="AQ12" s="113"/>
      <c r="AR12" s="124"/>
    </row>
    <row r="13" spans="1:45" ht="20.100000000000001" customHeight="1">
      <c r="A13" s="109"/>
      <c r="B13" s="109"/>
      <c r="C13" s="109"/>
      <c r="D13" s="117"/>
      <c r="E13" s="117"/>
      <c r="F13" s="120"/>
      <c r="G13" s="107"/>
      <c r="H13" s="106"/>
      <c r="I13" s="110"/>
      <c r="J13" s="110"/>
      <c r="K13" s="110"/>
      <c r="L13" s="110"/>
      <c r="M13" s="110"/>
      <c r="N13" s="110"/>
      <c r="O13" s="110"/>
      <c r="P13" s="110"/>
      <c r="Q13" s="107"/>
      <c r="R13" s="106"/>
      <c r="S13" s="110"/>
      <c r="T13" s="110"/>
      <c r="U13" s="107"/>
      <c r="V13" s="121"/>
      <c r="W13" s="106"/>
      <c r="X13" s="110"/>
      <c r="Y13" s="110"/>
      <c r="Z13" s="110"/>
      <c r="AA13" s="110"/>
      <c r="AB13" s="107"/>
      <c r="AC13" s="107"/>
      <c r="AD13" s="106"/>
      <c r="AE13" s="107"/>
      <c r="AF13" s="107"/>
      <c r="AG13" s="110"/>
      <c r="AH13" s="114"/>
      <c r="AI13" s="113"/>
      <c r="AJ13" s="113"/>
      <c r="AK13" s="119"/>
      <c r="AL13" s="116"/>
      <c r="AM13" s="113"/>
      <c r="AN13" s="113"/>
      <c r="AO13" s="113"/>
      <c r="AP13" s="119"/>
      <c r="AQ13" s="113"/>
      <c r="AR13" s="124"/>
    </row>
    <row r="14" spans="1:45" ht="20.100000000000001" customHeight="1">
      <c r="A14" s="109"/>
      <c r="B14" s="109"/>
      <c r="C14" s="109"/>
      <c r="D14" s="117"/>
      <c r="E14" s="117"/>
      <c r="F14" s="120"/>
      <c r="G14" s="107"/>
      <c r="H14" s="106"/>
      <c r="I14" s="110"/>
      <c r="J14" s="110"/>
      <c r="K14" s="110"/>
      <c r="L14" s="110"/>
      <c r="M14" s="110"/>
      <c r="N14" s="110"/>
      <c r="O14" s="110"/>
      <c r="P14" s="110"/>
      <c r="Q14" s="107"/>
      <c r="R14" s="106"/>
      <c r="S14" s="110"/>
      <c r="T14" s="110"/>
      <c r="U14" s="107"/>
      <c r="V14" s="121"/>
      <c r="W14" s="106"/>
      <c r="X14" s="110"/>
      <c r="Y14" s="110"/>
      <c r="Z14" s="110"/>
      <c r="AA14" s="110"/>
      <c r="AB14" s="107"/>
      <c r="AC14" s="107"/>
      <c r="AD14" s="106"/>
      <c r="AE14" s="107"/>
      <c r="AF14" s="107"/>
      <c r="AG14" s="110"/>
      <c r="AH14" s="114"/>
      <c r="AI14" s="113"/>
      <c r="AJ14" s="113"/>
      <c r="AK14" s="119"/>
      <c r="AL14" s="116"/>
      <c r="AM14" s="113"/>
      <c r="AN14" s="113"/>
      <c r="AO14" s="113"/>
      <c r="AP14" s="119"/>
      <c r="AQ14" s="113"/>
      <c r="AR14" s="124"/>
    </row>
    <row r="15" spans="1:45" ht="12.75" customHeight="1">
      <c r="A15" s="198" t="s">
        <v>208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</row>
  </sheetData>
  <mergeCells count="44">
    <mergeCell ref="AP4:AP6"/>
    <mergeCell ref="AQ4:AQ6"/>
    <mergeCell ref="AR4:AR6"/>
    <mergeCell ref="A4:C5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I4:AI6"/>
    <mergeCell ref="AC4:AC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Q4:Q6"/>
    <mergeCell ref="A2:AQ2"/>
    <mergeCell ref="A15:AR15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0" type="noConversion"/>
  <printOptions horizontalCentered="1"/>
  <pageMargins left="0.39305555555555555" right="0.3298611111111111" top="0.59027777777777779" bottom="0.47222222222222221" header="0.70833333333333337" footer="0.2361111111111111"/>
  <pageSetup paperSize="9" scale="50" firstPageNumber="4294963191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R19"/>
  <sheetViews>
    <sheetView showGridLines="0" showZeros="0" workbookViewId="0">
      <selection activeCell="K9" sqref="K9"/>
    </sheetView>
  </sheetViews>
  <sheetFormatPr defaultColWidth="9.1640625" defaultRowHeight="12.75" customHeight="1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9" width="10.83203125" customWidth="1"/>
    <col min="20" max="20" width="9" customWidth="1"/>
    <col min="21" max="21" width="9.6640625" customWidth="1"/>
    <col min="22" max="22" width="11" customWidth="1"/>
  </cols>
  <sheetData>
    <row r="1" spans="1:20" ht="25.5" customHeight="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"/>
    </row>
    <row r="2" spans="1:20" ht="20.100000000000001" customHeight="1">
      <c r="A2" s="167" t="s">
        <v>209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43"/>
    </row>
    <row r="3" spans="1:20" ht="20.100000000000001" customHeight="1">
      <c r="A3" s="70" t="s">
        <v>117</v>
      </c>
      <c r="B3" s="45"/>
      <c r="C3" s="45"/>
      <c r="D3" s="65"/>
      <c r="E3" s="52"/>
      <c r="F3" s="52"/>
      <c r="G3" s="52"/>
      <c r="H3" s="52"/>
      <c r="I3" s="52"/>
      <c r="J3" s="52"/>
      <c r="K3" s="52"/>
      <c r="L3" s="52"/>
      <c r="M3" s="52"/>
      <c r="N3" s="52"/>
      <c r="O3" s="41"/>
      <c r="P3" s="41"/>
      <c r="Q3" s="41"/>
      <c r="R3" s="71" t="s">
        <v>56</v>
      </c>
      <c r="S3" s="71"/>
      <c r="T3" s="52"/>
    </row>
    <row r="4" spans="1:20" ht="20.100000000000001" customHeight="1">
      <c r="A4" s="182" t="s">
        <v>74</v>
      </c>
      <c r="B4" s="182"/>
      <c r="C4" s="182"/>
      <c r="D4" s="189" t="s">
        <v>64</v>
      </c>
      <c r="E4" s="189" t="s">
        <v>170</v>
      </c>
      <c r="F4" s="189" t="s">
        <v>74</v>
      </c>
      <c r="G4" s="189" t="s">
        <v>58</v>
      </c>
      <c r="H4" s="189" t="s">
        <v>171</v>
      </c>
      <c r="I4" s="189" t="s">
        <v>172</v>
      </c>
      <c r="J4" s="189" t="s">
        <v>173</v>
      </c>
      <c r="K4" s="189" t="s">
        <v>174</v>
      </c>
      <c r="L4" s="189" t="s">
        <v>175</v>
      </c>
      <c r="M4" s="189" t="s">
        <v>176</v>
      </c>
      <c r="N4" s="189" t="s">
        <v>177</v>
      </c>
      <c r="O4" s="190" t="s">
        <v>178</v>
      </c>
      <c r="P4" s="189" t="s">
        <v>179</v>
      </c>
      <c r="Q4" s="189" t="s">
        <v>180</v>
      </c>
      <c r="R4" s="192" t="s">
        <v>181</v>
      </c>
      <c r="S4" s="194" t="s">
        <v>144</v>
      </c>
      <c r="T4" s="52"/>
    </row>
    <row r="5" spans="1:20" ht="20.100000000000001" customHeight="1">
      <c r="A5" s="182"/>
      <c r="B5" s="182"/>
      <c r="C5" s="182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  <c r="P5" s="189"/>
      <c r="Q5" s="189"/>
      <c r="R5" s="193"/>
      <c r="S5" s="189"/>
      <c r="T5" s="52"/>
    </row>
    <row r="6" spans="1:20" ht="20.100000000000001" customHeight="1">
      <c r="A6" s="49" t="s">
        <v>70</v>
      </c>
      <c r="B6" s="49" t="s">
        <v>71</v>
      </c>
      <c r="C6" s="49" t="s">
        <v>72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0"/>
      <c r="P6" s="189"/>
      <c r="Q6" s="189"/>
      <c r="R6" s="193"/>
      <c r="S6" s="189"/>
      <c r="T6" s="52"/>
    </row>
    <row r="7" spans="1:20" ht="20.100000000000001" customHeight="1">
      <c r="A7" s="72" t="s">
        <v>102</v>
      </c>
      <c r="B7" s="72" t="s">
        <v>102</v>
      </c>
      <c r="C7" s="72" t="s">
        <v>102</v>
      </c>
      <c r="D7" s="72" t="s">
        <v>102</v>
      </c>
      <c r="E7" s="72" t="s">
        <v>102</v>
      </c>
      <c r="F7" s="72" t="s">
        <v>102</v>
      </c>
      <c r="G7" s="72">
        <v>1</v>
      </c>
      <c r="H7" s="72">
        <v>2</v>
      </c>
      <c r="I7" s="72">
        <v>3</v>
      </c>
      <c r="J7" s="72">
        <v>4</v>
      </c>
      <c r="K7" s="72">
        <v>5</v>
      </c>
      <c r="L7" s="72">
        <v>6</v>
      </c>
      <c r="M7" s="72">
        <v>7</v>
      </c>
      <c r="N7" s="72">
        <v>8</v>
      </c>
      <c r="O7" s="72">
        <v>9</v>
      </c>
      <c r="P7" s="125">
        <v>10</v>
      </c>
      <c r="Q7" s="125">
        <v>11</v>
      </c>
      <c r="R7" s="73">
        <v>12</v>
      </c>
      <c r="S7" s="72">
        <v>13</v>
      </c>
      <c r="T7" s="52"/>
    </row>
    <row r="8" spans="1:20" ht="20.100000000000001" customHeight="1">
      <c r="A8" s="109"/>
      <c r="B8" s="109"/>
      <c r="C8" s="109"/>
      <c r="D8" s="117"/>
      <c r="E8" s="150" t="s">
        <v>278</v>
      </c>
      <c r="F8" s="120"/>
      <c r="G8" s="110">
        <f>SUM(H8:S8)</f>
        <v>133.51</v>
      </c>
      <c r="H8" s="110"/>
      <c r="I8" s="110">
        <v>83.52</v>
      </c>
      <c r="J8" s="110"/>
      <c r="K8" s="110"/>
      <c r="L8" s="110"/>
      <c r="M8" s="110"/>
      <c r="N8" s="110">
        <v>17.670000000000002</v>
      </c>
      <c r="O8" s="110"/>
      <c r="P8" s="110">
        <v>19.8</v>
      </c>
      <c r="Q8" s="110"/>
      <c r="R8" s="110">
        <v>12.52</v>
      </c>
      <c r="S8" s="107"/>
      <c r="T8" s="53"/>
    </row>
    <row r="9" spans="1:20" ht="20.100000000000001" customHeight="1">
      <c r="A9" s="141" t="s">
        <v>265</v>
      </c>
      <c r="B9" s="109"/>
      <c r="C9" s="149"/>
      <c r="D9" s="131"/>
      <c r="E9" s="131"/>
      <c r="F9" s="132" t="s">
        <v>264</v>
      </c>
      <c r="G9" s="110">
        <f>SUM(H9:S9)</f>
        <v>32.32</v>
      </c>
      <c r="H9" s="110"/>
      <c r="I9" s="110"/>
      <c r="J9" s="110"/>
      <c r="K9" s="110"/>
      <c r="L9" s="110"/>
      <c r="M9" s="110"/>
      <c r="N9" s="110"/>
      <c r="O9" s="110"/>
      <c r="P9" s="110">
        <v>19.8</v>
      </c>
      <c r="Q9" s="110"/>
      <c r="R9" s="110">
        <v>12.52</v>
      </c>
      <c r="S9" s="107"/>
      <c r="T9" s="52"/>
    </row>
    <row r="10" spans="1:20" ht="21" customHeight="1">
      <c r="A10" s="109"/>
      <c r="B10" s="141" t="s">
        <v>266</v>
      </c>
      <c r="C10" s="109"/>
      <c r="D10" s="117"/>
      <c r="E10" s="117"/>
      <c r="F10" s="132" t="s">
        <v>245</v>
      </c>
      <c r="G10" s="110">
        <f t="shared" ref="G10:G17" si="0">SUM(H10:S10)</f>
        <v>32.32</v>
      </c>
      <c r="H10" s="110"/>
      <c r="I10" s="110"/>
      <c r="J10" s="110"/>
      <c r="K10" s="110"/>
      <c r="L10" s="110"/>
      <c r="M10" s="110"/>
      <c r="N10" s="110"/>
      <c r="O10" s="110"/>
      <c r="P10" s="110">
        <v>19.8</v>
      </c>
      <c r="Q10" s="110"/>
      <c r="R10" s="110">
        <v>12.52</v>
      </c>
      <c r="S10" s="107"/>
      <c r="T10" s="52"/>
    </row>
    <row r="11" spans="1:20" ht="20.100000000000001" customHeight="1">
      <c r="A11" s="141" t="s">
        <v>265</v>
      </c>
      <c r="B11" s="141" t="s">
        <v>266</v>
      </c>
      <c r="C11" s="141" t="s">
        <v>267</v>
      </c>
      <c r="D11" s="145" t="s">
        <v>268</v>
      </c>
      <c r="E11" s="145" t="s">
        <v>274</v>
      </c>
      <c r="F11" s="132" t="s">
        <v>246</v>
      </c>
      <c r="G11" s="110">
        <f t="shared" si="0"/>
        <v>32.32</v>
      </c>
      <c r="H11" s="110"/>
      <c r="I11" s="110"/>
      <c r="J11" s="110"/>
      <c r="K11" s="110"/>
      <c r="L11" s="110"/>
      <c r="M11" s="110"/>
      <c r="N11" s="110"/>
      <c r="O11" s="110"/>
      <c r="P11" s="110">
        <v>19.8</v>
      </c>
      <c r="Q11" s="110"/>
      <c r="R11" s="110">
        <v>12.52</v>
      </c>
      <c r="S11" s="107"/>
      <c r="T11" s="52"/>
    </row>
    <row r="12" spans="1:20" ht="20.100000000000001" customHeight="1">
      <c r="A12" s="141" t="s">
        <v>269</v>
      </c>
      <c r="B12" s="109"/>
      <c r="C12" s="109"/>
      <c r="D12" s="117"/>
      <c r="E12" s="117"/>
      <c r="F12" s="132" t="s">
        <v>248</v>
      </c>
      <c r="G12" s="110">
        <f>SUM(I12:S12)</f>
        <v>83.52</v>
      </c>
      <c r="H12" s="131"/>
      <c r="I12" s="110">
        <v>83.52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07"/>
      <c r="T12" s="52"/>
    </row>
    <row r="13" spans="1:20" ht="20.100000000000001" customHeight="1">
      <c r="A13" s="109"/>
      <c r="B13" s="141" t="s">
        <v>270</v>
      </c>
      <c r="C13" s="109"/>
      <c r="D13" s="117"/>
      <c r="E13" s="117"/>
      <c r="F13" s="132" t="s">
        <v>249</v>
      </c>
      <c r="G13" s="110">
        <f>SUM(I13:S13)</f>
        <v>83.52</v>
      </c>
      <c r="H13" s="131"/>
      <c r="I13" s="110">
        <v>83.52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07"/>
      <c r="T13" s="52"/>
    </row>
    <row r="14" spans="1:20" ht="20.100000000000001" customHeight="1">
      <c r="A14" s="141" t="s">
        <v>269</v>
      </c>
      <c r="B14" s="141" t="s">
        <v>277</v>
      </c>
      <c r="C14" s="141" t="s">
        <v>271</v>
      </c>
      <c r="D14" s="145" t="s">
        <v>268</v>
      </c>
      <c r="E14" s="145" t="s">
        <v>274</v>
      </c>
      <c r="F14" s="132" t="s">
        <v>250</v>
      </c>
      <c r="G14" s="110">
        <f>SUM(I14:S14)</f>
        <v>83.52</v>
      </c>
      <c r="H14" s="131"/>
      <c r="I14" s="110">
        <v>83.52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07"/>
      <c r="T14" s="52"/>
    </row>
    <row r="15" spans="1:20" ht="20.100000000000001" customHeight="1">
      <c r="A15" s="141" t="s">
        <v>272</v>
      </c>
      <c r="B15" s="109"/>
      <c r="C15" s="109"/>
      <c r="D15" s="117"/>
      <c r="E15" s="117"/>
      <c r="F15" s="132" t="s">
        <v>251</v>
      </c>
      <c r="G15" s="110">
        <f>SUM(H15:S15)</f>
        <v>17.670000000000002</v>
      </c>
      <c r="H15" s="110"/>
      <c r="I15" s="110"/>
      <c r="J15" s="110"/>
      <c r="K15" s="110"/>
      <c r="L15" s="110"/>
      <c r="M15" s="110"/>
      <c r="N15" s="110">
        <v>17.670000000000002</v>
      </c>
      <c r="O15" s="110"/>
      <c r="P15" s="110"/>
      <c r="Q15" s="110"/>
      <c r="R15" s="110"/>
      <c r="S15" s="107"/>
      <c r="T15" s="52"/>
    </row>
    <row r="16" spans="1:20" ht="20.100000000000001" customHeight="1">
      <c r="A16" s="109"/>
      <c r="B16" s="141" t="s">
        <v>273</v>
      </c>
      <c r="C16" s="109"/>
      <c r="D16" s="117"/>
      <c r="E16" s="117"/>
      <c r="F16" s="132" t="s">
        <v>252</v>
      </c>
      <c r="G16" s="110">
        <f>SUM(H16:S16)</f>
        <v>17.670000000000002</v>
      </c>
      <c r="H16" s="110"/>
      <c r="I16" s="110"/>
      <c r="J16" s="110"/>
      <c r="K16" s="110"/>
      <c r="L16" s="110"/>
      <c r="M16" s="110"/>
      <c r="N16" s="110">
        <v>17.670000000000002</v>
      </c>
      <c r="O16" s="110"/>
      <c r="P16" s="110"/>
      <c r="Q16" s="110"/>
      <c r="R16" s="110"/>
      <c r="S16" s="107"/>
      <c r="T16" s="52"/>
    </row>
    <row r="17" spans="1:44" ht="20.100000000000001" customHeight="1">
      <c r="A17" s="141" t="s">
        <v>272</v>
      </c>
      <c r="B17" s="141" t="s">
        <v>273</v>
      </c>
      <c r="C17" s="141" t="s">
        <v>271</v>
      </c>
      <c r="D17" s="145" t="s">
        <v>268</v>
      </c>
      <c r="E17" s="145" t="s">
        <v>274</v>
      </c>
      <c r="F17" s="132" t="s">
        <v>253</v>
      </c>
      <c r="G17" s="110">
        <f t="shared" si="0"/>
        <v>17.670000000000002</v>
      </c>
      <c r="H17" s="110"/>
      <c r="I17" s="110"/>
      <c r="J17" s="110"/>
      <c r="K17" s="110"/>
      <c r="L17" s="110"/>
      <c r="M17" s="110"/>
      <c r="N17" s="110">
        <v>17.670000000000002</v>
      </c>
      <c r="O17" s="110"/>
      <c r="P17" s="110"/>
      <c r="Q17" s="110"/>
      <c r="R17" s="110"/>
      <c r="S17" s="107"/>
      <c r="T17" s="52"/>
    </row>
    <row r="18" spans="1:44" ht="20.100000000000001" customHeight="1">
      <c r="A18" s="109"/>
      <c r="B18" s="109"/>
      <c r="C18" s="109"/>
      <c r="D18" s="117"/>
      <c r="E18" s="117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07"/>
      <c r="T18" s="52"/>
    </row>
    <row r="19" spans="1:44" ht="12.75" customHeight="1">
      <c r="A19" s="199" t="s">
        <v>210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</row>
  </sheetData>
  <mergeCells count="19">
    <mergeCell ref="Q4:Q6"/>
    <mergeCell ref="A2:S2"/>
    <mergeCell ref="A19:S19"/>
    <mergeCell ref="D4:D6"/>
    <mergeCell ref="E4:E6"/>
    <mergeCell ref="F4:F6"/>
    <mergeCell ref="G4:G6"/>
    <mergeCell ref="H4:H6"/>
    <mergeCell ref="I4:I6"/>
    <mergeCell ref="J4:J6"/>
    <mergeCell ref="K4:K6"/>
    <mergeCell ref="R4:R6"/>
    <mergeCell ref="S4:S6"/>
    <mergeCell ref="A4:C5"/>
    <mergeCell ref="L4:L6"/>
    <mergeCell ref="M4:M6"/>
    <mergeCell ref="N4:N6"/>
    <mergeCell ref="O4:O6"/>
    <mergeCell ref="P4:P6"/>
  </mergeCells>
  <phoneticPr fontId="0" type="noConversion"/>
  <printOptions horizontalCentered="1"/>
  <pageMargins left="0.48958333333333331" right="0.39305555555555555" top="0.47222222222222221" bottom="0.47222222222222221" header="0.51111111111111107" footer="0.2361111111111111"/>
  <pageSetup paperSize="9" scale="85" firstPageNumber="4294963191" orientation="landscape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workbookViewId="0">
      <selection activeCell="E19" sqref="E19"/>
    </sheetView>
  </sheetViews>
  <sheetFormatPr defaultColWidth="9.1640625" defaultRowHeight="12.75" customHeight="1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6" width="11.6640625" customWidth="1"/>
    <col min="7" max="9" width="10.5" customWidth="1"/>
    <col min="11" max="17" width="11.6640625" customWidth="1"/>
    <col min="19" max="21" width="9.1640625" customWidth="1"/>
  </cols>
  <sheetData>
    <row r="1" spans="1:18" ht="25.5" customHeight="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"/>
    </row>
    <row r="2" spans="1:18" ht="25.5" customHeight="1">
      <c r="A2" s="1" t="s">
        <v>211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</row>
    <row r="3" spans="1:18" ht="25.5" customHeight="1">
      <c r="A3" s="175" t="s">
        <v>1</v>
      </c>
      <c r="B3" s="175"/>
      <c r="C3" s="175"/>
      <c r="D3" s="175"/>
      <c r="E3" s="175"/>
      <c r="F3" s="175"/>
      <c r="G3" s="175"/>
      <c r="H3" s="175"/>
      <c r="I3" s="19"/>
      <c r="J3" s="19"/>
      <c r="K3" s="19"/>
      <c r="L3" s="19"/>
      <c r="M3" s="19"/>
      <c r="N3" s="19"/>
      <c r="O3" s="19"/>
      <c r="P3" s="19"/>
      <c r="Q3" s="25" t="s">
        <v>56</v>
      </c>
      <c r="R3" s="3"/>
    </row>
    <row r="4" spans="1:18" ht="25.5" customHeight="1">
      <c r="A4" s="176" t="s">
        <v>74</v>
      </c>
      <c r="B4" s="176"/>
      <c r="C4" s="176"/>
      <c r="D4" s="176"/>
      <c r="E4" s="157" t="s">
        <v>75</v>
      </c>
      <c r="F4" s="8" t="s">
        <v>76</v>
      </c>
      <c r="G4" s="34"/>
      <c r="H4" s="8"/>
      <c r="I4" s="35"/>
      <c r="J4" s="35"/>
      <c r="K4" s="165" t="s">
        <v>77</v>
      </c>
      <c r="L4" s="165"/>
      <c r="M4" s="165"/>
      <c r="N4" s="165"/>
      <c r="O4" s="165"/>
      <c r="P4" s="165"/>
      <c r="Q4" s="165"/>
      <c r="R4" s="4"/>
    </row>
    <row r="5" spans="1:18" ht="25.5" customHeight="1">
      <c r="A5" s="165" t="s">
        <v>68</v>
      </c>
      <c r="B5" s="165"/>
      <c r="C5" s="165"/>
      <c r="D5" s="165" t="s">
        <v>69</v>
      </c>
      <c r="E5" s="165"/>
      <c r="F5" s="165" t="s">
        <v>78</v>
      </c>
      <c r="G5" s="165" t="s">
        <v>79</v>
      </c>
      <c r="H5" s="165" t="s">
        <v>80</v>
      </c>
      <c r="I5" s="165" t="s">
        <v>81</v>
      </c>
      <c r="J5" s="157" t="s">
        <v>82</v>
      </c>
      <c r="K5" s="157" t="s">
        <v>78</v>
      </c>
      <c r="L5" s="157" t="s">
        <v>81</v>
      </c>
      <c r="M5" s="178" t="s">
        <v>83</v>
      </c>
      <c r="N5" s="178" t="s">
        <v>84</v>
      </c>
      <c r="O5" s="157" t="s">
        <v>85</v>
      </c>
      <c r="P5" s="157" t="s">
        <v>86</v>
      </c>
      <c r="Q5" s="157" t="s">
        <v>87</v>
      </c>
      <c r="R5" s="4"/>
    </row>
    <row r="6" spans="1:18" ht="35.25" customHeight="1">
      <c r="A6" s="10" t="s">
        <v>70</v>
      </c>
      <c r="B6" s="10" t="s">
        <v>71</v>
      </c>
      <c r="C6" s="10" t="s">
        <v>72</v>
      </c>
      <c r="D6" s="165"/>
      <c r="E6" s="166"/>
      <c r="F6" s="166"/>
      <c r="G6" s="166"/>
      <c r="H6" s="166"/>
      <c r="I6" s="166"/>
      <c r="J6" s="166"/>
      <c r="K6" s="166"/>
      <c r="L6" s="166"/>
      <c r="M6" s="179"/>
      <c r="N6" s="179"/>
      <c r="O6" s="166"/>
      <c r="P6" s="166"/>
      <c r="Q6" s="166"/>
      <c r="R6" s="4"/>
    </row>
    <row r="7" spans="1:18" ht="32.1" customHeight="1">
      <c r="A7" s="104"/>
      <c r="B7" s="104"/>
      <c r="C7" s="104"/>
      <c r="D7" s="26"/>
      <c r="E7" s="16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3"/>
    </row>
    <row r="8" spans="1:18" ht="21" customHeight="1">
      <c r="A8" s="200" t="s">
        <v>212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3"/>
    </row>
    <row r="9" spans="1:18" ht="25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5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5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5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5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5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5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5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5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5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5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5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5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5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5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</sheetData>
  <mergeCells count="19">
    <mergeCell ref="A3:H3"/>
    <mergeCell ref="A4:D4"/>
    <mergeCell ref="K4:Q4"/>
    <mergeCell ref="A5:C5"/>
    <mergeCell ref="A8:Q8"/>
    <mergeCell ref="D5:D6"/>
    <mergeCell ref="E4:E6"/>
    <mergeCell ref="F5:F6"/>
    <mergeCell ref="G5:G6"/>
    <mergeCell ref="H5:H6"/>
    <mergeCell ref="O5:O6"/>
    <mergeCell ref="P5:P6"/>
    <mergeCell ref="Q5:Q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80" firstPageNumber="4294963191" orientation="landscape" horizontalDpi="0" verticalDpi="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R17"/>
  <sheetViews>
    <sheetView showGridLines="0" showZeros="0" workbookViewId="0">
      <selection activeCell="L17" sqref="L17"/>
    </sheetView>
  </sheetViews>
  <sheetFormatPr defaultColWidth="9.1640625" defaultRowHeight="12.75" customHeight="1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6" width="11.6640625" customWidth="1"/>
    <col min="7" max="9" width="10.5" customWidth="1"/>
    <col min="11" max="17" width="11.6640625" customWidth="1"/>
    <col min="19" max="21" width="9.1640625" customWidth="1"/>
  </cols>
  <sheetData>
    <row r="1" spans="1:18" ht="25.5" customHeight="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"/>
    </row>
    <row r="2" spans="1:18" ht="25.5" customHeight="1">
      <c r="A2" s="1" t="s">
        <v>213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</row>
    <row r="3" spans="1:18" ht="25.5" customHeight="1">
      <c r="A3" s="175" t="s">
        <v>1</v>
      </c>
      <c r="B3" s="175"/>
      <c r="C3" s="175"/>
      <c r="D3" s="175"/>
      <c r="E3" s="175"/>
      <c r="F3" s="175"/>
      <c r="G3" s="175"/>
      <c r="H3" s="175"/>
      <c r="I3" s="19"/>
      <c r="J3" s="19"/>
      <c r="K3" s="19"/>
      <c r="L3" s="19"/>
      <c r="M3" s="19"/>
      <c r="N3" s="19"/>
      <c r="O3" s="19"/>
      <c r="P3" s="19"/>
      <c r="Q3" s="25" t="s">
        <v>56</v>
      </c>
      <c r="R3" s="3"/>
    </row>
    <row r="4" spans="1:18" ht="25.5" customHeight="1">
      <c r="A4" s="176" t="s">
        <v>74</v>
      </c>
      <c r="B4" s="176"/>
      <c r="C4" s="176"/>
      <c r="D4" s="176"/>
      <c r="E4" s="157" t="s">
        <v>75</v>
      </c>
      <c r="F4" s="8" t="s">
        <v>76</v>
      </c>
      <c r="G4" s="34"/>
      <c r="H4" s="8"/>
      <c r="I4" s="35"/>
      <c r="J4" s="35"/>
      <c r="K4" s="165" t="s">
        <v>77</v>
      </c>
      <c r="L4" s="165"/>
      <c r="M4" s="165"/>
      <c r="N4" s="165"/>
      <c r="O4" s="165"/>
      <c r="P4" s="165"/>
      <c r="Q4" s="165"/>
      <c r="R4" s="4"/>
    </row>
    <row r="5" spans="1:18" ht="25.5" customHeight="1">
      <c r="A5" s="165" t="s">
        <v>68</v>
      </c>
      <c r="B5" s="165"/>
      <c r="C5" s="165"/>
      <c r="D5" s="165" t="s">
        <v>69</v>
      </c>
      <c r="E5" s="165"/>
      <c r="F5" s="165" t="s">
        <v>78</v>
      </c>
      <c r="G5" s="165" t="s">
        <v>79</v>
      </c>
      <c r="H5" s="196" t="s">
        <v>80</v>
      </c>
      <c r="I5" s="165" t="s">
        <v>81</v>
      </c>
      <c r="J5" s="157" t="s">
        <v>82</v>
      </c>
      <c r="K5" s="157" t="s">
        <v>78</v>
      </c>
      <c r="L5" s="157" t="s">
        <v>81</v>
      </c>
      <c r="M5" s="178" t="s">
        <v>83</v>
      </c>
      <c r="N5" s="178" t="s">
        <v>84</v>
      </c>
      <c r="O5" s="201" t="s">
        <v>85</v>
      </c>
      <c r="P5" s="157" t="s">
        <v>86</v>
      </c>
      <c r="Q5" s="157" t="s">
        <v>87</v>
      </c>
      <c r="R5" s="4"/>
    </row>
    <row r="6" spans="1:18" ht="35.25" customHeight="1">
      <c r="A6" s="11" t="s">
        <v>70</v>
      </c>
      <c r="B6" s="11" t="s">
        <v>71</v>
      </c>
      <c r="C6" s="11" t="s">
        <v>72</v>
      </c>
      <c r="D6" s="166"/>
      <c r="E6" s="166"/>
      <c r="F6" s="166"/>
      <c r="G6" s="166"/>
      <c r="H6" s="202"/>
      <c r="I6" s="166"/>
      <c r="J6" s="166"/>
      <c r="K6" s="166"/>
      <c r="L6" s="166"/>
      <c r="M6" s="179"/>
      <c r="N6" s="179"/>
      <c r="O6" s="202"/>
      <c r="P6" s="166"/>
      <c r="Q6" s="166"/>
      <c r="R6" s="4"/>
    </row>
    <row r="7" spans="1:18" ht="25.5" customHeight="1">
      <c r="A7" s="105"/>
      <c r="B7" s="105"/>
      <c r="C7" s="105"/>
      <c r="D7" s="26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6"/>
      <c r="R7" s="3"/>
    </row>
    <row r="8" spans="1:18" ht="25.5" customHeight="1">
      <c r="A8" s="105"/>
      <c r="B8" s="105"/>
      <c r="C8" s="105"/>
      <c r="D8" s="26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6"/>
      <c r="R8" s="3"/>
    </row>
    <row r="9" spans="1:18" ht="25.5" customHeight="1">
      <c r="A9" s="105"/>
      <c r="B9" s="105"/>
      <c r="C9" s="105"/>
      <c r="D9" s="26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6"/>
      <c r="R9" s="3"/>
    </row>
    <row r="10" spans="1:18" ht="25.5" customHeight="1">
      <c r="A10" s="105"/>
      <c r="B10" s="105"/>
      <c r="C10" s="105"/>
      <c r="D10" s="26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6"/>
      <c r="R10" s="3"/>
    </row>
    <row r="11" spans="1:18" ht="25.5" customHeight="1">
      <c r="A11" s="105"/>
      <c r="B11" s="105"/>
      <c r="C11" s="105"/>
      <c r="D11" s="26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6"/>
      <c r="R11" s="3"/>
    </row>
    <row r="12" spans="1:18" ht="25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5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5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5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5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5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</sheetData>
  <mergeCells count="18">
    <mergeCell ref="J5:J6"/>
    <mergeCell ref="K5:K6"/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80" firstPageNumber="4294963191" orientation="landscape" horizontalDpi="0" verticalDpi="0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Zeros="0" workbookViewId="0">
      <selection activeCell="G13" sqref="G13"/>
    </sheetView>
  </sheetViews>
  <sheetFormatPr defaultColWidth="9.1640625" defaultRowHeight="12.75" customHeight="1"/>
  <cols>
    <col min="1" max="2" width="25.1640625" customWidth="1"/>
    <col min="3" max="3" width="14.33203125" customWidth="1"/>
    <col min="4" max="10" width="10.83203125" customWidth="1"/>
    <col min="11" max="11" width="11.83203125" customWidth="1"/>
    <col min="12" max="12" width="9" customWidth="1"/>
  </cols>
  <sheetData>
    <row r="1" spans="1:15" ht="20.100000000000001" customHeight="1">
      <c r="A1" s="2"/>
      <c r="B1" s="39"/>
      <c r="C1" s="76"/>
      <c r="D1" s="77"/>
      <c r="E1" s="77"/>
      <c r="F1" s="77"/>
      <c r="G1" s="78"/>
      <c r="H1" s="79"/>
      <c r="I1" s="78"/>
      <c r="J1" s="78"/>
      <c r="K1" s="79"/>
      <c r="L1" s="78"/>
    </row>
    <row r="2" spans="1:15" ht="20.100000000000001" customHeight="1">
      <c r="A2" s="204" t="s">
        <v>214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80"/>
      <c r="M2" s="80"/>
      <c r="N2" s="80"/>
      <c r="O2" s="80"/>
    </row>
    <row r="3" spans="1:15" ht="20.100000000000001" customHeight="1">
      <c r="A3" s="46" t="s">
        <v>1</v>
      </c>
      <c r="B3" s="43"/>
      <c r="C3" s="81"/>
      <c r="D3" s="82"/>
      <c r="E3" s="82"/>
      <c r="F3" s="82"/>
      <c r="G3" s="83"/>
      <c r="H3" s="84"/>
      <c r="I3" s="43"/>
      <c r="J3" s="83"/>
      <c r="K3" s="84" t="s">
        <v>56</v>
      </c>
      <c r="L3" s="83"/>
    </row>
    <row r="4" spans="1:15" ht="20.100000000000001" customHeight="1">
      <c r="A4" s="189" t="s">
        <v>65</v>
      </c>
      <c r="B4" s="189" t="s">
        <v>215</v>
      </c>
      <c r="C4" s="189" t="s">
        <v>58</v>
      </c>
      <c r="D4" s="182" t="s">
        <v>216</v>
      </c>
      <c r="E4" s="182"/>
      <c r="F4" s="182"/>
      <c r="G4" s="182"/>
      <c r="H4" s="182"/>
      <c r="I4" s="182"/>
      <c r="J4" s="182"/>
      <c r="K4" s="182"/>
      <c r="L4" s="85"/>
    </row>
    <row r="5" spans="1:15" ht="20.100000000000001" customHeight="1">
      <c r="A5" s="189"/>
      <c r="B5" s="189"/>
      <c r="C5" s="189"/>
      <c r="D5" s="189" t="s">
        <v>217</v>
      </c>
      <c r="E5" s="205" t="s">
        <v>218</v>
      </c>
      <c r="F5" s="205"/>
      <c r="G5" s="205"/>
      <c r="H5" s="205"/>
      <c r="I5" s="207" t="s">
        <v>219</v>
      </c>
      <c r="J5" s="207" t="s">
        <v>220</v>
      </c>
      <c r="K5" s="203" t="s">
        <v>62</v>
      </c>
      <c r="L5" s="85"/>
    </row>
    <row r="6" spans="1:15" ht="54" customHeight="1">
      <c r="A6" s="189"/>
      <c r="B6" s="189"/>
      <c r="C6" s="189"/>
      <c r="D6" s="189"/>
      <c r="E6" s="86" t="s">
        <v>78</v>
      </c>
      <c r="F6" s="86" t="s">
        <v>60</v>
      </c>
      <c r="G6" s="86" t="s">
        <v>221</v>
      </c>
      <c r="H6" s="86" t="s">
        <v>222</v>
      </c>
      <c r="I6" s="207"/>
      <c r="J6" s="207"/>
      <c r="K6" s="203"/>
      <c r="L6" s="85"/>
    </row>
    <row r="7" spans="1:15" ht="21" customHeight="1">
      <c r="A7" s="87" t="s">
        <v>102</v>
      </c>
      <c r="B7" s="88" t="s">
        <v>102</v>
      </c>
      <c r="C7" s="88" t="s">
        <v>103</v>
      </c>
      <c r="D7" s="74" t="s">
        <v>104</v>
      </c>
      <c r="E7" s="74" t="s">
        <v>105</v>
      </c>
      <c r="F7" s="74" t="s">
        <v>107</v>
      </c>
      <c r="G7" s="74" t="s">
        <v>108</v>
      </c>
      <c r="H7" s="51" t="s">
        <v>111</v>
      </c>
      <c r="I7" s="74" t="s">
        <v>155</v>
      </c>
      <c r="J7" s="89">
        <v>11</v>
      </c>
      <c r="K7" s="89">
        <v>12</v>
      </c>
      <c r="L7" s="78"/>
    </row>
    <row r="8" spans="1:15" ht="20.100000000000001" customHeight="1">
      <c r="A8" s="111"/>
      <c r="B8" s="142" t="s">
        <v>254</v>
      </c>
      <c r="C8" s="107">
        <f>C9+C10</f>
        <v>877.86</v>
      </c>
      <c r="D8" s="107"/>
      <c r="E8" s="107">
        <v>0</v>
      </c>
      <c r="F8" s="107">
        <v>0</v>
      </c>
      <c r="G8" s="110">
        <v>0</v>
      </c>
      <c r="H8" s="107">
        <v>0</v>
      </c>
      <c r="I8" s="121">
        <v>0</v>
      </c>
      <c r="J8" s="107">
        <v>0</v>
      </c>
      <c r="K8" s="107">
        <v>177.86</v>
      </c>
      <c r="L8" s="90"/>
    </row>
    <row r="9" spans="1:15" ht="20.100000000000001" customHeight="1">
      <c r="A9" s="143" t="s">
        <v>274</v>
      </c>
      <c r="B9" s="142" t="s">
        <v>279</v>
      </c>
      <c r="C9" s="107">
        <v>177.86</v>
      </c>
      <c r="D9" s="107"/>
      <c r="E9" s="107">
        <v>0</v>
      </c>
      <c r="F9" s="107">
        <v>0</v>
      </c>
      <c r="G9" s="110">
        <v>0</v>
      </c>
      <c r="H9" s="107">
        <v>0</v>
      </c>
      <c r="I9" s="121">
        <v>0</v>
      </c>
      <c r="J9" s="107">
        <v>0</v>
      </c>
      <c r="K9" s="107">
        <v>177.86</v>
      </c>
      <c r="L9" s="83"/>
    </row>
    <row r="10" spans="1:15" ht="20.100000000000001" customHeight="1">
      <c r="A10" s="143" t="s">
        <v>274</v>
      </c>
      <c r="B10" s="142" t="s">
        <v>280</v>
      </c>
      <c r="C10" s="107">
        <v>700</v>
      </c>
      <c r="D10" s="107">
        <v>700</v>
      </c>
      <c r="E10" s="107">
        <v>0</v>
      </c>
      <c r="F10" s="107">
        <v>0</v>
      </c>
      <c r="G10" s="110">
        <v>0</v>
      </c>
      <c r="H10" s="107">
        <v>0</v>
      </c>
      <c r="I10" s="121">
        <v>0</v>
      </c>
      <c r="J10" s="107">
        <v>0</v>
      </c>
      <c r="K10" s="107">
        <v>0</v>
      </c>
      <c r="L10" s="83"/>
    </row>
    <row r="11" spans="1:15" ht="20.100000000000001" customHeight="1">
      <c r="A11" s="111"/>
      <c r="B11" s="112"/>
      <c r="C11" s="107"/>
      <c r="D11" s="107"/>
      <c r="E11" s="107">
        <v>0</v>
      </c>
      <c r="F11" s="107">
        <v>0</v>
      </c>
      <c r="G11" s="110">
        <v>0</v>
      </c>
      <c r="H11" s="107">
        <v>0</v>
      </c>
      <c r="I11" s="121">
        <v>0</v>
      </c>
      <c r="J11" s="107">
        <v>0</v>
      </c>
      <c r="K11" s="107">
        <v>0</v>
      </c>
      <c r="L11" s="83"/>
    </row>
    <row r="12" spans="1:15" ht="20.100000000000001" customHeight="1">
      <c r="A12" s="111"/>
      <c r="B12" s="112"/>
      <c r="C12" s="107"/>
      <c r="D12" s="107"/>
      <c r="E12" s="107">
        <v>0</v>
      </c>
      <c r="F12" s="107">
        <v>0</v>
      </c>
      <c r="G12" s="110">
        <v>0</v>
      </c>
      <c r="H12" s="107">
        <v>0</v>
      </c>
      <c r="I12" s="121">
        <v>0</v>
      </c>
      <c r="J12" s="107">
        <v>0</v>
      </c>
      <c r="K12" s="107">
        <v>0</v>
      </c>
      <c r="L12" s="83"/>
    </row>
    <row r="13" spans="1:15" ht="20.100000000000001" customHeight="1">
      <c r="A13" s="111"/>
      <c r="B13" s="112"/>
      <c r="C13" s="107"/>
      <c r="D13" s="107"/>
      <c r="E13" s="107">
        <v>0</v>
      </c>
      <c r="F13" s="107">
        <v>0</v>
      </c>
      <c r="G13" s="110">
        <v>0</v>
      </c>
      <c r="H13" s="107">
        <v>0</v>
      </c>
      <c r="I13" s="121">
        <v>0</v>
      </c>
      <c r="J13" s="107">
        <v>0</v>
      </c>
      <c r="K13" s="107">
        <v>0</v>
      </c>
      <c r="L13" s="83"/>
    </row>
    <row r="14" spans="1:15" ht="20.100000000000001" customHeight="1">
      <c r="A14" s="111"/>
      <c r="B14" s="112"/>
      <c r="C14" s="107"/>
      <c r="D14" s="107"/>
      <c r="E14" s="107">
        <v>0</v>
      </c>
      <c r="F14" s="107">
        <v>0</v>
      </c>
      <c r="G14" s="110">
        <v>0</v>
      </c>
      <c r="H14" s="107">
        <v>0</v>
      </c>
      <c r="I14" s="121">
        <v>0</v>
      </c>
      <c r="J14" s="107">
        <v>0</v>
      </c>
      <c r="K14" s="107">
        <v>0</v>
      </c>
      <c r="L14" s="83"/>
    </row>
    <row r="15" spans="1:15" ht="20.100000000000001" customHeight="1">
      <c r="A15" s="111"/>
      <c r="B15" s="112"/>
      <c r="C15" s="107"/>
      <c r="D15" s="107"/>
      <c r="E15" s="107">
        <v>0</v>
      </c>
      <c r="F15" s="107">
        <v>0</v>
      </c>
      <c r="G15" s="110">
        <v>0</v>
      </c>
      <c r="H15" s="107">
        <v>0</v>
      </c>
      <c r="I15" s="121">
        <v>0</v>
      </c>
      <c r="J15" s="107">
        <v>0</v>
      </c>
      <c r="K15" s="107">
        <v>0</v>
      </c>
      <c r="L15" s="83"/>
    </row>
    <row r="16" spans="1:15" ht="25.5" customHeight="1">
      <c r="A16" s="206" t="s">
        <v>223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</row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</sheetData>
  <mergeCells count="11">
    <mergeCell ref="K5:K6"/>
    <mergeCell ref="A2:K2"/>
    <mergeCell ref="D4:K4"/>
    <mergeCell ref="E5:H5"/>
    <mergeCell ref="A16:K16"/>
    <mergeCell ref="A4:A6"/>
    <mergeCell ref="B4:B6"/>
    <mergeCell ref="C4:C6"/>
    <mergeCell ref="D5:D6"/>
    <mergeCell ref="I5:I6"/>
    <mergeCell ref="J5:J6"/>
  </mergeCells>
  <phoneticPr fontId="0" type="noConversion"/>
  <printOptions horizontalCentered="1"/>
  <pageMargins left="0.38958333333333334" right="0.24930555555555556" top="0.47986111111111113" bottom="0.40972222222222221" header="0.52986111111111112" footer="0.2361111111111111"/>
  <pageSetup paperSize="9" scale="90" firstPageNumber="4294963191" orientation="landscape" horizontalDpi="0" verticalDpi="0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workbookViewId="0">
      <selection activeCell="F12" sqref="F12"/>
    </sheetView>
  </sheetViews>
  <sheetFormatPr defaultColWidth="9.1640625" defaultRowHeight="11.25"/>
  <cols>
    <col min="1" max="1" width="41.33203125" customWidth="1"/>
    <col min="2" max="2" width="17.33203125" customWidth="1"/>
    <col min="3" max="7" width="16.5" customWidth="1"/>
  </cols>
  <sheetData>
    <row r="1" spans="1:10" ht="18" customHeight="1">
      <c r="A1" s="2"/>
      <c r="B1" s="31"/>
      <c r="C1" s="31"/>
      <c r="D1" s="31"/>
      <c r="E1" s="31"/>
      <c r="F1" s="31"/>
      <c r="G1" s="31"/>
    </row>
    <row r="2" spans="1:10" ht="24" customHeight="1">
      <c r="A2" s="32" t="s">
        <v>224</v>
      </c>
      <c r="B2" s="32"/>
      <c r="C2" s="32"/>
      <c r="D2" s="32"/>
      <c r="E2" s="32"/>
      <c r="F2" s="32"/>
      <c r="G2" s="32"/>
      <c r="H2" s="93"/>
      <c r="I2" s="93"/>
    </row>
    <row r="3" spans="1:10" s="24" customFormat="1" ht="22.5" customHeight="1">
      <c r="A3" s="155" t="s">
        <v>1</v>
      </c>
      <c r="B3" s="169"/>
      <c r="C3" s="169"/>
      <c r="D3" s="169"/>
      <c r="E3" s="169"/>
      <c r="F3" s="169"/>
      <c r="I3" s="5" t="s">
        <v>56</v>
      </c>
    </row>
    <row r="4" spans="1:10" ht="25.5" customHeight="1">
      <c r="A4" s="210" t="s">
        <v>65</v>
      </c>
      <c r="B4" s="196" t="s">
        <v>225</v>
      </c>
      <c r="C4" s="196"/>
      <c r="D4" s="196"/>
      <c r="E4" s="196"/>
      <c r="F4" s="196"/>
      <c r="G4" s="196"/>
      <c r="H4" s="196"/>
      <c r="I4" s="196"/>
    </row>
    <row r="5" spans="1:10" ht="25.5" customHeight="1">
      <c r="A5" s="196"/>
      <c r="B5" s="201" t="s">
        <v>226</v>
      </c>
      <c r="C5" s="201" t="s">
        <v>132</v>
      </c>
      <c r="D5" s="201" t="s">
        <v>227</v>
      </c>
      <c r="E5" s="208" t="s">
        <v>228</v>
      </c>
      <c r="F5" s="208"/>
      <c r="G5" s="201" t="s">
        <v>229</v>
      </c>
      <c r="H5" s="201" t="s">
        <v>130</v>
      </c>
      <c r="I5" s="201" t="s">
        <v>131</v>
      </c>
    </row>
    <row r="6" spans="1:10" ht="27.75" customHeight="1">
      <c r="A6" s="202"/>
      <c r="B6" s="196"/>
      <c r="C6" s="196"/>
      <c r="D6" s="196"/>
      <c r="E6" s="33" t="s">
        <v>230</v>
      </c>
      <c r="F6" s="33" t="s">
        <v>231</v>
      </c>
      <c r="G6" s="196"/>
      <c r="H6" s="202"/>
      <c r="I6" s="202"/>
    </row>
    <row r="7" spans="1:10" ht="31.5" customHeight="1">
      <c r="A7" s="151" t="s">
        <v>274</v>
      </c>
      <c r="B7" s="16">
        <v>70</v>
      </c>
      <c r="C7" s="16"/>
      <c r="D7" s="16">
        <v>70</v>
      </c>
      <c r="E7" s="16"/>
      <c r="F7" s="16">
        <v>70</v>
      </c>
      <c r="G7" s="102"/>
      <c r="H7" s="16"/>
      <c r="I7" s="122"/>
      <c r="J7" s="24"/>
    </row>
    <row r="8" spans="1:10" ht="12">
      <c r="A8" s="209" t="s">
        <v>232</v>
      </c>
      <c r="B8" s="209"/>
      <c r="C8" s="209"/>
      <c r="D8" s="209"/>
      <c r="E8" s="209"/>
      <c r="F8" s="209"/>
      <c r="G8" s="209"/>
      <c r="H8" s="209"/>
      <c r="I8" s="209"/>
    </row>
  </sheetData>
  <mergeCells count="11">
    <mergeCell ref="I5:I6"/>
    <mergeCell ref="A3:F3"/>
    <mergeCell ref="B4:I4"/>
    <mergeCell ref="E5:F5"/>
    <mergeCell ref="A8:I8"/>
    <mergeCell ref="A4:A6"/>
    <mergeCell ref="B5:B6"/>
    <mergeCell ref="C5:C6"/>
    <mergeCell ref="D5:D6"/>
    <mergeCell ref="G5:G6"/>
    <mergeCell ref="H5:H6"/>
  </mergeCells>
  <phoneticPr fontId="0" type="noConversion"/>
  <pageMargins left="0.74930555555555556" right="0.74930555555555556" top="0.99930555555555556" bottom="0.99930555555555556" header="0.49930555555555556" footer="0.49930555555555556"/>
  <pageSetup paperSize="9" firstPageNumber="4294963191" orientation="landscape" horizontalDpi="0" verticalDpi="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showGridLines="0" showZeros="0" workbookViewId="0">
      <selection activeCell="G5" sqref="G5"/>
    </sheetView>
  </sheetViews>
  <sheetFormatPr defaultColWidth="9.1640625" defaultRowHeight="12.75" customHeight="1"/>
  <cols>
    <col min="1" max="1" width="10.1640625" customWidth="1"/>
    <col min="2" max="2" width="36.6640625" customWidth="1"/>
    <col min="3" max="3" width="18.6640625" customWidth="1"/>
    <col min="4" max="8" width="13.1640625" customWidth="1"/>
  </cols>
  <sheetData>
    <row r="1" spans="1:9" ht="24.75" customHeight="1">
      <c r="A1" s="154" t="s">
        <v>55</v>
      </c>
      <c r="B1" s="154"/>
      <c r="C1" s="154"/>
      <c r="D1" s="154"/>
      <c r="E1" s="154"/>
      <c r="F1" s="154"/>
      <c r="G1" s="154"/>
      <c r="H1" s="154"/>
      <c r="I1" s="3"/>
    </row>
    <row r="2" spans="1:9" ht="26.25" customHeight="1">
      <c r="A2" s="155" t="s">
        <v>233</v>
      </c>
      <c r="B2" s="155"/>
      <c r="C2" s="155"/>
      <c r="D2" s="155"/>
      <c r="E2" s="2"/>
      <c r="F2" s="18"/>
      <c r="G2" s="156" t="s">
        <v>56</v>
      </c>
      <c r="H2" s="156"/>
      <c r="I2" s="3"/>
    </row>
    <row r="3" spans="1:9" ht="24.75" customHeight="1">
      <c r="A3" s="157" t="s">
        <v>57</v>
      </c>
      <c r="B3" s="158"/>
      <c r="C3" s="158" t="s">
        <v>58</v>
      </c>
      <c r="D3" s="160" t="s">
        <v>59</v>
      </c>
      <c r="E3" s="162" t="s">
        <v>60</v>
      </c>
      <c r="F3" s="162" t="s">
        <v>61</v>
      </c>
      <c r="G3" s="164" t="s">
        <v>62</v>
      </c>
      <c r="H3" s="165" t="s">
        <v>63</v>
      </c>
      <c r="I3" s="4"/>
    </row>
    <row r="4" spans="1:9" ht="27.75" customHeight="1">
      <c r="A4" s="27" t="s">
        <v>64</v>
      </c>
      <c r="B4" s="27" t="s">
        <v>65</v>
      </c>
      <c r="C4" s="159"/>
      <c r="D4" s="161"/>
      <c r="E4" s="161"/>
      <c r="F4" s="163"/>
      <c r="G4" s="159"/>
      <c r="H4" s="166"/>
      <c r="I4" s="4"/>
    </row>
    <row r="5" spans="1:9" ht="24.75" customHeight="1">
      <c r="A5" s="103" t="s">
        <v>234</v>
      </c>
      <c r="B5" s="26" t="s">
        <v>235</v>
      </c>
      <c r="C5" s="102">
        <f>D5+E5+F5+G5+H5</f>
        <v>7913.02</v>
      </c>
      <c r="D5" s="102">
        <v>1470.69</v>
      </c>
      <c r="E5" s="102"/>
      <c r="F5" s="102"/>
      <c r="G5" s="102">
        <v>6442.33</v>
      </c>
      <c r="H5" s="16"/>
      <c r="I5" s="3"/>
    </row>
    <row r="6" spans="1:9" ht="24.75" customHeight="1">
      <c r="A6" s="103"/>
      <c r="B6" s="26"/>
      <c r="C6" s="102"/>
      <c r="D6" s="102"/>
      <c r="E6" s="102"/>
      <c r="F6" s="102"/>
      <c r="G6" s="102"/>
      <c r="H6" s="16"/>
      <c r="I6" s="3"/>
    </row>
    <row r="7" spans="1:9" ht="24.75" customHeight="1">
      <c r="A7" s="3"/>
      <c r="B7" s="3"/>
      <c r="C7" s="3"/>
      <c r="D7" s="3"/>
      <c r="E7" s="3"/>
      <c r="F7" s="3"/>
      <c r="G7" s="3"/>
      <c r="H7" s="3"/>
      <c r="I7" s="3"/>
    </row>
    <row r="8" spans="1:9" ht="24.75" customHeight="1">
      <c r="A8" s="3"/>
      <c r="B8" s="3"/>
      <c r="C8" s="3"/>
      <c r="D8" s="3"/>
      <c r="E8" s="3"/>
      <c r="F8" s="3"/>
      <c r="G8" s="3"/>
      <c r="H8" s="3"/>
      <c r="I8" s="3"/>
    </row>
    <row r="9" spans="1:9" ht="24.75" customHeight="1">
      <c r="A9" s="3"/>
      <c r="B9" s="3"/>
      <c r="C9" s="3"/>
      <c r="D9" s="3"/>
      <c r="E9" s="3"/>
      <c r="F9" s="3"/>
      <c r="G9" s="3"/>
      <c r="H9" s="3"/>
      <c r="I9" s="3"/>
    </row>
    <row r="10" spans="1:9" ht="24.75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9" ht="24.75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24.75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24.75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>
      <c r="A14" s="3"/>
      <c r="B14" s="3"/>
      <c r="C14" s="3"/>
      <c r="D14" s="3"/>
      <c r="E14" s="3"/>
      <c r="F14" s="3"/>
      <c r="G14" s="3"/>
      <c r="H14" s="3"/>
      <c r="I14" s="3"/>
    </row>
    <row r="15" spans="1:9" ht="24.7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24.75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24.75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24.75" customHeight="1">
      <c r="A18" s="3"/>
      <c r="B18" s="3"/>
      <c r="C18" s="3"/>
      <c r="D18" s="3"/>
      <c r="E18" s="3"/>
      <c r="F18" s="3"/>
      <c r="G18" s="3"/>
      <c r="H18" s="3"/>
      <c r="I18" s="3"/>
    </row>
    <row r="19" spans="1:9" ht="24.75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24.75" customHeight="1">
      <c r="A20" s="3"/>
      <c r="B20" s="3"/>
      <c r="C20" s="3"/>
      <c r="D20" s="3"/>
      <c r="E20" s="3"/>
      <c r="F20" s="3"/>
      <c r="G20" s="3"/>
      <c r="H20" s="3"/>
      <c r="I20" s="3"/>
    </row>
  </sheetData>
  <mergeCells count="10">
    <mergeCell ref="A1:H1"/>
    <mergeCell ref="A2:D2"/>
    <mergeCell ref="G2:H2"/>
    <mergeCell ref="A3:B3"/>
    <mergeCell ref="C3:C4"/>
    <mergeCell ref="D3:D4"/>
    <mergeCell ref="E3:E4"/>
    <mergeCell ref="F3:F4"/>
    <mergeCell ref="G3:G4"/>
    <mergeCell ref="H3:H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horizontalDpi="0" verticalDpi="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18"/>
  <sheetViews>
    <sheetView showGridLines="0" showZeros="0" workbookViewId="0">
      <selection activeCell="J15" sqref="J15"/>
    </sheetView>
  </sheetViews>
  <sheetFormatPr defaultColWidth="9.1640625" defaultRowHeight="12.75" customHeight="1"/>
  <cols>
    <col min="1" max="1" width="11.1640625" customWidth="1"/>
    <col min="2" max="2" width="7.6640625" customWidth="1"/>
    <col min="3" max="3" width="5.5" customWidth="1"/>
    <col min="4" max="4" width="25.33203125" customWidth="1"/>
    <col min="5" max="5" width="18.83203125" style="134" customWidth="1"/>
    <col min="6" max="10" width="16.83203125" customWidth="1"/>
  </cols>
  <sheetData>
    <row r="1" spans="1:12" ht="30" customHeight="1">
      <c r="A1" s="167" t="s">
        <v>66</v>
      </c>
      <c r="B1" s="167"/>
      <c r="C1" s="167"/>
      <c r="D1" s="167"/>
      <c r="E1" s="167"/>
      <c r="F1" s="167"/>
      <c r="G1" s="167"/>
      <c r="H1" s="167"/>
      <c r="I1" s="167"/>
      <c r="J1" s="167"/>
      <c r="K1" s="3"/>
      <c r="L1" s="3"/>
    </row>
    <row r="2" spans="1:12" ht="30.75" customHeight="1">
      <c r="A2" s="168" t="s">
        <v>255</v>
      </c>
      <c r="B2" s="155"/>
      <c r="C2" s="155"/>
      <c r="D2" s="155"/>
      <c r="E2" s="169"/>
      <c r="F2" s="169"/>
      <c r="G2" s="18"/>
      <c r="H2" s="18"/>
      <c r="I2" s="170" t="s">
        <v>56</v>
      </c>
      <c r="J2" s="170"/>
      <c r="K2" s="3"/>
      <c r="L2" s="3"/>
    </row>
    <row r="3" spans="1:12" ht="21" customHeight="1">
      <c r="A3" s="171" t="s">
        <v>67</v>
      </c>
      <c r="B3" s="171"/>
      <c r="C3" s="171"/>
      <c r="D3" s="171"/>
      <c r="E3" s="172" t="s">
        <v>58</v>
      </c>
      <c r="F3" s="174" t="s">
        <v>59</v>
      </c>
      <c r="G3" s="174" t="s">
        <v>60</v>
      </c>
      <c r="H3" s="174" t="s">
        <v>61</v>
      </c>
      <c r="I3" s="165" t="s">
        <v>62</v>
      </c>
      <c r="J3" s="165" t="s">
        <v>63</v>
      </c>
      <c r="K3" s="4"/>
      <c r="L3" s="4"/>
    </row>
    <row r="4" spans="1:12" ht="21" customHeight="1">
      <c r="A4" s="165" t="s">
        <v>68</v>
      </c>
      <c r="B4" s="165"/>
      <c r="C4" s="165"/>
      <c r="D4" s="165" t="s">
        <v>69</v>
      </c>
      <c r="E4" s="172"/>
      <c r="F4" s="174"/>
      <c r="G4" s="174"/>
      <c r="H4" s="174"/>
      <c r="I4" s="165"/>
      <c r="J4" s="165"/>
      <c r="K4" s="4"/>
      <c r="L4" s="4"/>
    </row>
    <row r="5" spans="1:12" ht="21" customHeight="1">
      <c r="A5" s="10" t="s">
        <v>70</v>
      </c>
      <c r="B5" s="10" t="s">
        <v>71</v>
      </c>
      <c r="C5" s="10" t="s">
        <v>72</v>
      </c>
      <c r="D5" s="166"/>
      <c r="E5" s="173"/>
      <c r="F5" s="163"/>
      <c r="G5" s="163"/>
      <c r="H5" s="163"/>
      <c r="I5" s="166"/>
      <c r="J5" s="166"/>
      <c r="K5" s="4"/>
      <c r="L5" s="4"/>
    </row>
    <row r="6" spans="1:12" ht="29.25" customHeight="1">
      <c r="A6" s="10"/>
      <c r="B6" s="10"/>
      <c r="C6" s="10"/>
      <c r="D6" s="135" t="s">
        <v>254</v>
      </c>
      <c r="E6" s="136">
        <f>F6+G6+H6+I6+J6</f>
        <v>7913.02</v>
      </c>
      <c r="F6" s="28">
        <f>F7+F11+F14</f>
        <v>1470.69</v>
      </c>
      <c r="G6" s="28"/>
      <c r="H6" s="28"/>
      <c r="I6" s="10"/>
      <c r="J6" s="28">
        <f>J7+J11+J14</f>
        <v>6442.33</v>
      </c>
      <c r="K6" s="4"/>
      <c r="L6" s="4"/>
    </row>
    <row r="7" spans="1:12" ht="27.75" customHeight="1">
      <c r="A7" s="104" t="s">
        <v>236</v>
      </c>
      <c r="B7" s="104"/>
      <c r="C7" s="104"/>
      <c r="D7" s="137" t="s">
        <v>244</v>
      </c>
      <c r="E7" s="136">
        <f t="shared" ref="E7:E16" si="0">F7+G7+H7+I7+J7</f>
        <v>7406.95</v>
      </c>
      <c r="F7" s="16">
        <v>1369.5</v>
      </c>
      <c r="G7" s="16"/>
      <c r="H7" s="16"/>
      <c r="I7" s="16"/>
      <c r="J7" s="16">
        <v>6037.45</v>
      </c>
      <c r="K7" s="3"/>
      <c r="L7" s="3"/>
    </row>
    <row r="8" spans="1:12" ht="27.75" customHeight="1">
      <c r="A8" s="104" t="s">
        <v>236</v>
      </c>
      <c r="B8" s="104" t="s">
        <v>237</v>
      </c>
      <c r="C8" s="104"/>
      <c r="D8" s="137" t="s">
        <v>245</v>
      </c>
      <c r="E8" s="136">
        <f t="shared" si="0"/>
        <v>7406.95</v>
      </c>
      <c r="F8" s="16">
        <v>1369.5</v>
      </c>
      <c r="G8" s="16"/>
      <c r="H8" s="16"/>
      <c r="I8" s="16"/>
      <c r="J8" s="16">
        <v>6037.45</v>
      </c>
      <c r="K8" s="3"/>
      <c r="L8" s="3"/>
    </row>
    <row r="9" spans="1:12" ht="27.75" customHeight="1">
      <c r="A9" s="104" t="s">
        <v>236</v>
      </c>
      <c r="B9" s="104" t="s">
        <v>237</v>
      </c>
      <c r="C9" s="104" t="s">
        <v>238</v>
      </c>
      <c r="D9" s="137" t="s">
        <v>246</v>
      </c>
      <c r="E9" s="136">
        <f t="shared" si="0"/>
        <v>6529.09</v>
      </c>
      <c r="F9" s="16">
        <v>669.5</v>
      </c>
      <c r="G9" s="16"/>
      <c r="H9" s="16"/>
      <c r="I9" s="16"/>
      <c r="J9" s="16">
        <v>5859.59</v>
      </c>
      <c r="K9" s="3"/>
      <c r="L9" s="3"/>
    </row>
    <row r="10" spans="1:12" ht="27.75" customHeight="1">
      <c r="A10" s="104" t="s">
        <v>236</v>
      </c>
      <c r="B10" s="104" t="s">
        <v>237</v>
      </c>
      <c r="C10" s="104" t="s">
        <v>239</v>
      </c>
      <c r="D10" s="137" t="s">
        <v>247</v>
      </c>
      <c r="E10" s="136">
        <f t="shared" si="0"/>
        <v>877.86</v>
      </c>
      <c r="F10" s="16">
        <v>700</v>
      </c>
      <c r="G10" s="16"/>
      <c r="H10" s="16"/>
      <c r="I10" s="16"/>
      <c r="J10" s="16">
        <v>177.86</v>
      </c>
      <c r="K10" s="3"/>
      <c r="L10" s="3"/>
    </row>
    <row r="11" spans="1:12" ht="27.75" customHeight="1">
      <c r="A11" s="104" t="s">
        <v>240</v>
      </c>
      <c r="B11" s="104"/>
      <c r="C11" s="104"/>
      <c r="D11" s="137" t="s">
        <v>248</v>
      </c>
      <c r="E11" s="136">
        <f t="shared" si="0"/>
        <v>228.26</v>
      </c>
      <c r="F11" s="16">
        <v>83.52</v>
      </c>
      <c r="G11" s="16"/>
      <c r="H11" s="16"/>
      <c r="I11" s="16"/>
      <c r="J11" s="133">
        <v>144.74</v>
      </c>
      <c r="K11" s="3"/>
      <c r="L11" s="3"/>
    </row>
    <row r="12" spans="1:12" ht="27.75" customHeight="1">
      <c r="A12" s="104" t="s">
        <v>240</v>
      </c>
      <c r="B12" s="104" t="s">
        <v>241</v>
      </c>
      <c r="C12" s="104"/>
      <c r="D12" s="137" t="s">
        <v>249</v>
      </c>
      <c r="E12" s="136">
        <f t="shared" si="0"/>
        <v>228.26</v>
      </c>
      <c r="F12" s="16">
        <v>83.52</v>
      </c>
      <c r="G12" s="16"/>
      <c r="H12" s="16"/>
      <c r="I12" s="16"/>
      <c r="J12" s="16">
        <v>144.74</v>
      </c>
      <c r="K12" s="3"/>
      <c r="L12" s="3"/>
    </row>
    <row r="13" spans="1:12" ht="27.75" customHeight="1">
      <c r="A13" s="104" t="s">
        <v>240</v>
      </c>
      <c r="B13" s="104" t="s">
        <v>241</v>
      </c>
      <c r="C13" s="104" t="s">
        <v>239</v>
      </c>
      <c r="D13" s="137" t="s">
        <v>250</v>
      </c>
      <c r="E13" s="136">
        <f t="shared" si="0"/>
        <v>228.26</v>
      </c>
      <c r="F13" s="16">
        <v>83.52</v>
      </c>
      <c r="G13" s="16"/>
      <c r="H13" s="16"/>
      <c r="I13" s="16"/>
      <c r="J13" s="16">
        <v>144.74</v>
      </c>
      <c r="K13" s="3"/>
      <c r="L13" s="3"/>
    </row>
    <row r="14" spans="1:12" ht="27.75" customHeight="1">
      <c r="A14" s="104" t="s">
        <v>242</v>
      </c>
      <c r="B14" s="104"/>
      <c r="C14" s="104"/>
      <c r="D14" s="137" t="s">
        <v>251</v>
      </c>
      <c r="E14" s="136">
        <f t="shared" si="0"/>
        <v>277.81</v>
      </c>
      <c r="F14" s="16">
        <v>17.670000000000002</v>
      </c>
      <c r="G14" s="16"/>
      <c r="H14" s="16"/>
      <c r="I14" s="16"/>
      <c r="J14" s="16">
        <v>260.14</v>
      </c>
      <c r="K14" s="3"/>
      <c r="L14" s="3"/>
    </row>
    <row r="15" spans="1:12" ht="27.75" customHeight="1">
      <c r="A15" s="104" t="s">
        <v>242</v>
      </c>
      <c r="B15" s="104" t="s">
        <v>243</v>
      </c>
      <c r="C15" s="104"/>
      <c r="D15" s="137" t="s">
        <v>252</v>
      </c>
      <c r="E15" s="136">
        <f t="shared" si="0"/>
        <v>277.81</v>
      </c>
      <c r="F15" s="16">
        <v>17.670000000000002</v>
      </c>
      <c r="G15" s="16"/>
      <c r="H15" s="16"/>
      <c r="I15" s="16"/>
      <c r="J15" s="16">
        <v>260.14</v>
      </c>
      <c r="K15" s="3"/>
      <c r="L15" s="3"/>
    </row>
    <row r="16" spans="1:12" ht="27.75" customHeight="1">
      <c r="A16" s="104" t="s">
        <v>242</v>
      </c>
      <c r="B16" s="104" t="s">
        <v>243</v>
      </c>
      <c r="C16" s="104" t="s">
        <v>239</v>
      </c>
      <c r="D16" s="137" t="s">
        <v>253</v>
      </c>
      <c r="E16" s="136">
        <f t="shared" si="0"/>
        <v>277.81</v>
      </c>
      <c r="F16" s="16">
        <v>17.670000000000002</v>
      </c>
      <c r="G16" s="16"/>
      <c r="H16" s="16"/>
      <c r="I16" s="16"/>
      <c r="J16" s="16">
        <v>260.14</v>
      </c>
      <c r="K16" s="3"/>
      <c r="L16" s="3"/>
    </row>
    <row r="17" ht="32.25" customHeight="1"/>
    <row r="18" ht="32.25" customHeight="1"/>
  </sheetData>
  <mergeCells count="12">
    <mergeCell ref="I3:I5"/>
    <mergeCell ref="J3:J5"/>
    <mergeCell ref="A1:J1"/>
    <mergeCell ref="A2:F2"/>
    <mergeCell ref="I2:J2"/>
    <mergeCell ref="A3:D3"/>
    <mergeCell ref="A4:C4"/>
    <mergeCell ref="D4:D5"/>
    <mergeCell ref="E3:E5"/>
    <mergeCell ref="F3:F5"/>
    <mergeCell ref="G3:G5"/>
    <mergeCell ref="H3:H5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19"/>
  <sheetViews>
    <sheetView showGridLines="0" showZeros="0" workbookViewId="0">
      <selection activeCell="O10" sqref="O10"/>
    </sheetView>
  </sheetViews>
  <sheetFormatPr defaultColWidth="9.1640625" defaultRowHeight="12.75" customHeight="1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7" width="14.33203125" bestFit="1" customWidth="1"/>
    <col min="8" max="8" width="13" bestFit="1" customWidth="1"/>
    <col min="9" max="9" width="14.33203125" bestFit="1" customWidth="1"/>
    <col min="10" max="10" width="12.83203125" bestFit="1" customWidth="1"/>
    <col min="11" max="17" width="11.6640625" customWidth="1"/>
  </cols>
  <sheetData>
    <row r="1" spans="1:18" ht="25.5" customHeight="1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ht="25.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9"/>
      <c r="J2" s="19"/>
      <c r="K2" s="19"/>
      <c r="L2" s="19"/>
      <c r="M2" s="19"/>
      <c r="N2" s="19"/>
      <c r="O2" s="19"/>
      <c r="P2" s="19"/>
      <c r="Q2" s="25" t="s">
        <v>56</v>
      </c>
      <c r="R2" s="3"/>
    </row>
    <row r="3" spans="1:18" ht="25.5" customHeight="1">
      <c r="A3" s="176" t="s">
        <v>74</v>
      </c>
      <c r="B3" s="176"/>
      <c r="C3" s="176"/>
      <c r="D3" s="176"/>
      <c r="E3" s="157" t="s">
        <v>75</v>
      </c>
      <c r="F3" s="8" t="s">
        <v>76</v>
      </c>
      <c r="G3" s="34"/>
      <c r="H3" s="8"/>
      <c r="I3" s="35"/>
      <c r="J3" s="35"/>
      <c r="K3" s="165" t="s">
        <v>77</v>
      </c>
      <c r="L3" s="165"/>
      <c r="M3" s="165"/>
      <c r="N3" s="165"/>
      <c r="O3" s="165"/>
      <c r="P3" s="165"/>
      <c r="Q3" s="165"/>
      <c r="R3" s="4"/>
    </row>
    <row r="4" spans="1:18" ht="25.5" customHeight="1">
      <c r="A4" s="165" t="s">
        <v>68</v>
      </c>
      <c r="B4" s="165"/>
      <c r="C4" s="165"/>
      <c r="D4" s="165" t="s">
        <v>69</v>
      </c>
      <c r="E4" s="165"/>
      <c r="F4" s="165" t="s">
        <v>78</v>
      </c>
      <c r="G4" s="165" t="s">
        <v>79</v>
      </c>
      <c r="H4" s="165" t="s">
        <v>80</v>
      </c>
      <c r="I4" s="165" t="s">
        <v>81</v>
      </c>
      <c r="J4" s="157" t="s">
        <v>82</v>
      </c>
      <c r="K4" s="157" t="s">
        <v>78</v>
      </c>
      <c r="L4" s="157" t="s">
        <v>81</v>
      </c>
      <c r="M4" s="178" t="s">
        <v>83</v>
      </c>
      <c r="N4" s="178" t="s">
        <v>84</v>
      </c>
      <c r="O4" s="157" t="s">
        <v>85</v>
      </c>
      <c r="P4" s="157" t="s">
        <v>86</v>
      </c>
      <c r="Q4" s="157" t="s">
        <v>87</v>
      </c>
      <c r="R4" s="4"/>
    </row>
    <row r="5" spans="1:18" ht="35.25" customHeight="1">
      <c r="A5" s="10" t="s">
        <v>70</v>
      </c>
      <c r="B5" s="10" t="s">
        <v>71</v>
      </c>
      <c r="C5" s="10" t="s">
        <v>72</v>
      </c>
      <c r="D5" s="165"/>
      <c r="E5" s="166"/>
      <c r="F5" s="166"/>
      <c r="G5" s="166"/>
      <c r="H5" s="166"/>
      <c r="I5" s="166"/>
      <c r="J5" s="166"/>
      <c r="K5" s="166"/>
      <c r="L5" s="166"/>
      <c r="M5" s="179"/>
      <c r="N5" s="179"/>
      <c r="O5" s="166"/>
      <c r="P5" s="166"/>
      <c r="Q5" s="166"/>
      <c r="R5" s="4"/>
    </row>
    <row r="6" spans="1:18" ht="35.25" customHeight="1">
      <c r="A6" s="10"/>
      <c r="B6" s="10"/>
      <c r="C6" s="10"/>
      <c r="D6" s="140" t="s">
        <v>254</v>
      </c>
      <c r="E6" s="30">
        <f>F6+K6</f>
        <v>7913.0199999999995</v>
      </c>
      <c r="F6" s="30">
        <f>G6+H6+I6</f>
        <v>7035.16</v>
      </c>
      <c r="G6" s="30">
        <v>3877.54</v>
      </c>
      <c r="H6" s="30">
        <v>2330.63</v>
      </c>
      <c r="I6" s="30">
        <v>826.99</v>
      </c>
      <c r="J6" s="30"/>
      <c r="K6" s="30">
        <v>877.86</v>
      </c>
      <c r="L6" s="30"/>
      <c r="M6" s="139">
        <v>700</v>
      </c>
      <c r="N6" s="139"/>
      <c r="O6" s="30">
        <v>177.86</v>
      </c>
      <c r="P6" s="30"/>
      <c r="Q6" s="11"/>
      <c r="R6" s="4"/>
    </row>
    <row r="7" spans="1:18" ht="25.5" customHeight="1">
      <c r="A7" s="138" t="s">
        <v>256</v>
      </c>
      <c r="B7" s="104"/>
      <c r="C7" s="104"/>
      <c r="D7" s="132" t="s">
        <v>264</v>
      </c>
      <c r="E7" s="30">
        <f t="shared" ref="E7:E16" si="0">F7+K7</f>
        <v>7406.85</v>
      </c>
      <c r="F7" s="30">
        <f t="shared" ref="F7:F16" si="1">G7+H7+I7</f>
        <v>6529.09</v>
      </c>
      <c r="G7" s="102">
        <v>3877.54</v>
      </c>
      <c r="H7" s="102">
        <v>2330.63</v>
      </c>
      <c r="I7" s="102">
        <v>320.92</v>
      </c>
      <c r="J7" s="102"/>
      <c r="K7" s="102">
        <v>877.76</v>
      </c>
      <c r="L7" s="102"/>
      <c r="M7" s="102">
        <v>700</v>
      </c>
      <c r="N7" s="102"/>
      <c r="O7" s="102">
        <v>177.86</v>
      </c>
      <c r="P7" s="102"/>
      <c r="Q7" s="16"/>
      <c r="R7" s="3"/>
    </row>
    <row r="8" spans="1:18" ht="25.5" customHeight="1">
      <c r="A8" s="138" t="s">
        <v>256</v>
      </c>
      <c r="B8" s="138" t="s">
        <v>259</v>
      </c>
      <c r="C8" s="104"/>
      <c r="D8" s="132" t="s">
        <v>245</v>
      </c>
      <c r="E8" s="30">
        <f t="shared" si="0"/>
        <v>7406.85</v>
      </c>
      <c r="F8" s="30">
        <f t="shared" si="1"/>
        <v>6529.09</v>
      </c>
      <c r="G8" s="102">
        <v>3877.54</v>
      </c>
      <c r="H8" s="102">
        <v>2330.63</v>
      </c>
      <c r="I8" s="102">
        <v>320.92</v>
      </c>
      <c r="J8" s="102"/>
      <c r="K8" s="102">
        <v>877.76</v>
      </c>
      <c r="L8" s="102"/>
      <c r="M8" s="102">
        <v>700</v>
      </c>
      <c r="N8" s="102"/>
      <c r="O8" s="102">
        <v>177.86</v>
      </c>
      <c r="P8" s="102"/>
      <c r="Q8" s="16"/>
      <c r="R8" s="3"/>
    </row>
    <row r="9" spans="1:18" ht="25.5" customHeight="1">
      <c r="A9" s="138" t="s">
        <v>256</v>
      </c>
      <c r="B9" s="138" t="s">
        <v>259</v>
      </c>
      <c r="C9" s="138" t="s">
        <v>262</v>
      </c>
      <c r="D9" s="132" t="s">
        <v>246</v>
      </c>
      <c r="E9" s="30">
        <f t="shared" si="0"/>
        <v>6529.09</v>
      </c>
      <c r="F9" s="30">
        <f t="shared" si="1"/>
        <v>6529.09</v>
      </c>
      <c r="G9" s="102">
        <v>3877.54</v>
      </c>
      <c r="H9" s="102">
        <v>2330.63</v>
      </c>
      <c r="I9" s="102">
        <v>320.92</v>
      </c>
      <c r="J9" s="102"/>
      <c r="K9" s="102"/>
      <c r="L9" s="102"/>
      <c r="M9" s="102"/>
      <c r="N9" s="102"/>
      <c r="O9" s="102"/>
      <c r="P9" s="102"/>
      <c r="Q9" s="16"/>
      <c r="R9" s="3"/>
    </row>
    <row r="10" spans="1:18" ht="25.5" customHeight="1">
      <c r="A10" s="138" t="s">
        <v>256</v>
      </c>
      <c r="B10" s="138" t="s">
        <v>259</v>
      </c>
      <c r="C10" s="138" t="s">
        <v>263</v>
      </c>
      <c r="D10" s="132" t="s">
        <v>247</v>
      </c>
      <c r="E10" s="30">
        <f t="shared" si="0"/>
        <v>877.76</v>
      </c>
      <c r="F10" s="102"/>
      <c r="G10" s="102"/>
      <c r="H10" s="102"/>
      <c r="I10" s="102"/>
      <c r="J10" s="102"/>
      <c r="K10" s="102">
        <v>877.76</v>
      </c>
      <c r="L10" s="102"/>
      <c r="M10" s="102">
        <v>700</v>
      </c>
      <c r="N10" s="102"/>
      <c r="O10" s="102">
        <v>177.86</v>
      </c>
      <c r="P10" s="102"/>
      <c r="Q10" s="16"/>
      <c r="R10" s="3"/>
    </row>
    <row r="11" spans="1:18" ht="25.5" customHeight="1">
      <c r="A11" s="138" t="s">
        <v>257</v>
      </c>
      <c r="B11" s="104"/>
      <c r="C11" s="104"/>
      <c r="D11" s="132" t="s">
        <v>248</v>
      </c>
      <c r="E11" s="30">
        <f t="shared" si="0"/>
        <v>228.26</v>
      </c>
      <c r="F11" s="30">
        <f t="shared" si="1"/>
        <v>228.26</v>
      </c>
      <c r="G11" s="102"/>
      <c r="H11" s="102"/>
      <c r="I11" s="102">
        <v>228.26</v>
      </c>
      <c r="J11" s="102"/>
      <c r="K11" s="102"/>
      <c r="L11" s="102"/>
      <c r="M11" s="102"/>
      <c r="N11" s="102"/>
      <c r="O11" s="102"/>
      <c r="P11" s="102"/>
      <c r="Q11" s="16"/>
      <c r="R11" s="3"/>
    </row>
    <row r="12" spans="1:18" ht="25.5" customHeight="1">
      <c r="A12" s="138" t="s">
        <v>257</v>
      </c>
      <c r="B12" s="138" t="s">
        <v>260</v>
      </c>
      <c r="C12" s="104"/>
      <c r="D12" s="132" t="s">
        <v>249</v>
      </c>
      <c r="E12" s="30">
        <f t="shared" si="0"/>
        <v>228.26</v>
      </c>
      <c r="F12" s="30">
        <f t="shared" si="1"/>
        <v>228.26</v>
      </c>
      <c r="G12" s="102"/>
      <c r="H12" s="102"/>
      <c r="I12" s="102">
        <v>228.26</v>
      </c>
      <c r="J12" s="102"/>
      <c r="K12" s="102"/>
      <c r="L12" s="102"/>
      <c r="M12" s="102"/>
      <c r="N12" s="102"/>
      <c r="O12" s="102"/>
      <c r="P12" s="102"/>
      <c r="Q12" s="16"/>
      <c r="R12" s="3"/>
    </row>
    <row r="13" spans="1:18" ht="25.5" customHeight="1">
      <c r="A13" s="138" t="s">
        <v>257</v>
      </c>
      <c r="B13" s="138" t="s">
        <v>260</v>
      </c>
      <c r="C13" s="138" t="s">
        <v>263</v>
      </c>
      <c r="D13" s="132" t="s">
        <v>250</v>
      </c>
      <c r="E13" s="30">
        <f t="shared" si="0"/>
        <v>228.26</v>
      </c>
      <c r="F13" s="30">
        <f t="shared" si="1"/>
        <v>228.26</v>
      </c>
      <c r="G13" s="102"/>
      <c r="H13" s="102"/>
      <c r="I13" s="102">
        <v>228.26</v>
      </c>
      <c r="J13" s="102"/>
      <c r="K13" s="102"/>
      <c r="L13" s="102"/>
      <c r="M13" s="102"/>
      <c r="N13" s="102"/>
      <c r="O13" s="102"/>
      <c r="P13" s="102"/>
      <c r="Q13" s="16"/>
      <c r="R13" s="3"/>
    </row>
    <row r="14" spans="1:18" ht="25.5" customHeight="1">
      <c r="A14" s="138" t="s">
        <v>258</v>
      </c>
      <c r="B14" s="104"/>
      <c r="C14" s="104"/>
      <c r="D14" s="132" t="s">
        <v>251</v>
      </c>
      <c r="E14" s="30">
        <f t="shared" si="0"/>
        <v>277.81</v>
      </c>
      <c r="F14" s="30">
        <f t="shared" si="1"/>
        <v>277.81</v>
      </c>
      <c r="G14" s="102"/>
      <c r="H14" s="102"/>
      <c r="I14" s="102">
        <v>277.81</v>
      </c>
      <c r="J14" s="102"/>
      <c r="K14" s="102"/>
      <c r="L14" s="102"/>
      <c r="M14" s="102"/>
      <c r="N14" s="102"/>
      <c r="O14" s="102"/>
      <c r="P14" s="102"/>
      <c r="Q14" s="16"/>
      <c r="R14" s="3"/>
    </row>
    <row r="15" spans="1:18" ht="25.5" customHeight="1">
      <c r="A15" s="138" t="s">
        <v>258</v>
      </c>
      <c r="B15" s="138" t="s">
        <v>261</v>
      </c>
      <c r="C15" s="104"/>
      <c r="D15" s="132" t="s">
        <v>252</v>
      </c>
      <c r="E15" s="30">
        <f t="shared" si="0"/>
        <v>277.81</v>
      </c>
      <c r="F15" s="30">
        <f t="shared" si="1"/>
        <v>277.81</v>
      </c>
      <c r="G15" s="102"/>
      <c r="H15" s="102"/>
      <c r="I15" s="102">
        <v>277.81</v>
      </c>
      <c r="J15" s="102"/>
      <c r="K15" s="102"/>
      <c r="L15" s="102"/>
      <c r="M15" s="102"/>
      <c r="N15" s="102"/>
      <c r="O15" s="102"/>
      <c r="P15" s="102"/>
      <c r="Q15" s="16"/>
      <c r="R15" s="3"/>
    </row>
    <row r="16" spans="1:18" ht="25.5" customHeight="1">
      <c r="A16" s="138" t="s">
        <v>258</v>
      </c>
      <c r="B16" s="138" t="s">
        <v>261</v>
      </c>
      <c r="C16" s="138" t="s">
        <v>263</v>
      </c>
      <c r="D16" s="132" t="s">
        <v>253</v>
      </c>
      <c r="E16" s="30">
        <f t="shared" si="0"/>
        <v>277.81</v>
      </c>
      <c r="F16" s="30">
        <f t="shared" si="1"/>
        <v>277.81</v>
      </c>
      <c r="G16" s="102"/>
      <c r="H16" s="102"/>
      <c r="I16" s="102">
        <v>277.81</v>
      </c>
      <c r="J16" s="102"/>
      <c r="K16" s="102"/>
      <c r="L16" s="102"/>
      <c r="M16" s="102"/>
      <c r="N16" s="102"/>
      <c r="O16" s="102"/>
      <c r="P16" s="102"/>
      <c r="Q16" s="16"/>
      <c r="R16" s="3"/>
    </row>
    <row r="17" spans="1:18" ht="25.5" customHeight="1">
      <c r="A17" s="104"/>
      <c r="B17" s="104"/>
      <c r="C17" s="104"/>
      <c r="D17" s="26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6"/>
      <c r="R17" s="3"/>
    </row>
    <row r="18" spans="1:18" ht="12.75" customHeight="1">
      <c r="A18" s="177" t="s">
        <v>88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8" ht="12.75" customHeight="1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</sheetData>
  <mergeCells count="19">
    <mergeCell ref="A18:Q19"/>
    <mergeCell ref="J4:J5"/>
    <mergeCell ref="K4:K5"/>
    <mergeCell ref="L4:L5"/>
    <mergeCell ref="M4:M5"/>
    <mergeCell ref="N4:N5"/>
    <mergeCell ref="O4:O5"/>
    <mergeCell ref="A2:H2"/>
    <mergeCell ref="A3:D3"/>
    <mergeCell ref="K3:Q3"/>
    <mergeCell ref="A4:C4"/>
    <mergeCell ref="D4:D5"/>
    <mergeCell ref="E3:E5"/>
    <mergeCell ref="F4:F5"/>
    <mergeCell ref="G4:G5"/>
    <mergeCell ref="H4:H5"/>
    <mergeCell ref="I4:I5"/>
    <mergeCell ref="P4:P5"/>
    <mergeCell ref="Q4:Q5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80" firstPageNumber="4294963191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S21"/>
  <sheetViews>
    <sheetView showGridLines="0" showZeros="0" workbookViewId="0">
      <selection activeCell="A21" sqref="A21:R21"/>
    </sheetView>
  </sheetViews>
  <sheetFormatPr defaultColWidth="9.1640625" defaultRowHeight="12.75" customHeight="1"/>
  <cols>
    <col min="1" max="3" width="4.5" customWidth="1"/>
    <col min="4" max="4" width="9.33203125" customWidth="1"/>
    <col min="5" max="6" width="22.6640625" customWidth="1"/>
    <col min="7" max="7" width="15" customWidth="1"/>
    <col min="8" max="8" width="11.5" customWidth="1"/>
    <col min="9" max="9" width="12.33203125" customWidth="1"/>
    <col min="10" max="10" width="9.83203125" customWidth="1"/>
    <col min="11" max="11" width="12.1640625" customWidth="1"/>
    <col min="12" max="18" width="9.83203125" customWidth="1"/>
    <col min="19" max="19" width="9.33203125" customWidth="1"/>
    <col min="20" max="22" width="9.1640625" customWidth="1"/>
  </cols>
  <sheetData>
    <row r="1" spans="1:19" ht="22.5" customHeight="1">
      <c r="A1" s="55"/>
      <c r="B1" s="37"/>
      <c r="C1" s="37"/>
      <c r="D1" s="38"/>
      <c r="E1" s="38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52"/>
      <c r="R1" s="52"/>
      <c r="S1" s="39"/>
    </row>
    <row r="2" spans="1:19" ht="22.5" customHeight="1">
      <c r="A2" s="180" t="s">
        <v>89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56"/>
    </row>
    <row r="3" spans="1:19" ht="22.5" customHeight="1">
      <c r="A3" s="44" t="s">
        <v>1</v>
      </c>
      <c r="B3" s="45"/>
      <c r="C3" s="45"/>
      <c r="D3" s="46"/>
      <c r="E3" s="46"/>
      <c r="F3" s="43"/>
      <c r="G3" s="47"/>
      <c r="H3" s="40"/>
      <c r="I3" s="47"/>
      <c r="J3" s="47"/>
      <c r="K3" s="47"/>
      <c r="L3" s="47"/>
      <c r="M3" s="47"/>
      <c r="N3" s="47"/>
      <c r="O3" s="47"/>
      <c r="P3" s="47"/>
      <c r="Q3" s="57"/>
      <c r="R3" s="57" t="s">
        <v>56</v>
      </c>
      <c r="S3" s="39"/>
    </row>
    <row r="4" spans="1:19" ht="22.5" customHeight="1">
      <c r="A4" s="181" t="s">
        <v>90</v>
      </c>
      <c r="B4" s="181"/>
      <c r="C4" s="181"/>
      <c r="D4" s="181" t="s">
        <v>64</v>
      </c>
      <c r="E4" s="181" t="s">
        <v>65</v>
      </c>
      <c r="F4" s="185" t="s">
        <v>74</v>
      </c>
      <c r="G4" s="186" t="s">
        <v>75</v>
      </c>
      <c r="H4" s="182" t="s">
        <v>91</v>
      </c>
      <c r="I4" s="182"/>
      <c r="J4" s="182"/>
      <c r="K4" s="182"/>
      <c r="L4" s="182"/>
      <c r="M4" s="183" t="s">
        <v>92</v>
      </c>
      <c r="N4" s="181"/>
      <c r="O4" s="181"/>
      <c r="P4" s="181"/>
      <c r="Q4" s="187" t="s">
        <v>93</v>
      </c>
      <c r="R4" s="185" t="s">
        <v>94</v>
      </c>
      <c r="S4" s="60"/>
    </row>
    <row r="5" spans="1:19" ht="22.5" customHeight="1">
      <c r="A5" s="58" t="s">
        <v>70</v>
      </c>
      <c r="B5" s="58" t="s">
        <v>71</v>
      </c>
      <c r="C5" s="58" t="s">
        <v>72</v>
      </c>
      <c r="D5" s="181"/>
      <c r="E5" s="181"/>
      <c r="F5" s="185"/>
      <c r="G5" s="185"/>
      <c r="H5" s="61" t="s">
        <v>78</v>
      </c>
      <c r="I5" s="61" t="s">
        <v>95</v>
      </c>
      <c r="J5" s="61" t="s">
        <v>96</v>
      </c>
      <c r="K5" s="61" t="s">
        <v>97</v>
      </c>
      <c r="L5" s="61" t="s">
        <v>98</v>
      </c>
      <c r="M5" s="59" t="s">
        <v>78</v>
      </c>
      <c r="N5" s="62" t="s">
        <v>99</v>
      </c>
      <c r="O5" s="62" t="s">
        <v>100</v>
      </c>
      <c r="P5" s="62" t="s">
        <v>101</v>
      </c>
      <c r="Q5" s="188"/>
      <c r="R5" s="185"/>
      <c r="S5" s="60"/>
    </row>
    <row r="6" spans="1:19" ht="22.5" customHeight="1">
      <c r="A6" s="50" t="s">
        <v>102</v>
      </c>
      <c r="B6" s="50" t="s">
        <v>102</v>
      </c>
      <c r="C6" s="50" t="s">
        <v>102</v>
      </c>
      <c r="D6" s="50" t="s">
        <v>102</v>
      </c>
      <c r="E6" s="50" t="s">
        <v>102</v>
      </c>
      <c r="F6" s="50" t="s">
        <v>102</v>
      </c>
      <c r="G6" s="51" t="s">
        <v>103</v>
      </c>
      <c r="H6" s="51" t="s">
        <v>104</v>
      </c>
      <c r="I6" s="51" t="s">
        <v>105</v>
      </c>
      <c r="J6" s="51" t="s">
        <v>106</v>
      </c>
      <c r="K6" s="51" t="s">
        <v>107</v>
      </c>
      <c r="L6" s="51" t="s">
        <v>108</v>
      </c>
      <c r="M6" s="51" t="s">
        <v>109</v>
      </c>
      <c r="N6" s="63" t="s">
        <v>110</v>
      </c>
      <c r="O6" s="63" t="s">
        <v>111</v>
      </c>
      <c r="P6" s="51" t="s">
        <v>112</v>
      </c>
      <c r="Q6" s="64" t="s">
        <v>113</v>
      </c>
      <c r="R6" s="64" t="s">
        <v>114</v>
      </c>
      <c r="S6" s="65"/>
    </row>
    <row r="7" spans="1:19" ht="20.100000000000001" customHeight="1">
      <c r="A7" s="109"/>
      <c r="B7" s="211"/>
      <c r="C7" s="211"/>
      <c r="D7" s="212"/>
      <c r="E7" s="213" t="s">
        <v>254</v>
      </c>
      <c r="F7" s="137"/>
      <c r="G7" s="214">
        <f>H7+M7+Q7+R7</f>
        <v>3877.5399999999995</v>
      </c>
      <c r="H7" s="133">
        <f>I7+J7+K7+L7</f>
        <v>3396.6899999999996</v>
      </c>
      <c r="I7" s="133">
        <v>1180.1199999999999</v>
      </c>
      <c r="J7" s="133">
        <v>31.64</v>
      </c>
      <c r="K7" s="133">
        <v>2178.4299999999998</v>
      </c>
      <c r="L7" s="133">
        <v>6.5</v>
      </c>
      <c r="M7" s="133">
        <f>N7+O7+P7</f>
        <v>449.44</v>
      </c>
      <c r="N7" s="214">
        <v>3.95</v>
      </c>
      <c r="O7" s="215">
        <v>11.28</v>
      </c>
      <c r="P7" s="215">
        <v>434.21</v>
      </c>
      <c r="Q7" s="215"/>
      <c r="R7" s="133">
        <v>31.41</v>
      </c>
      <c r="S7" s="52"/>
    </row>
    <row r="8" spans="1:19" ht="20.100000000000001" customHeight="1">
      <c r="A8" s="141" t="s">
        <v>265</v>
      </c>
      <c r="B8" s="211"/>
      <c r="C8" s="211"/>
      <c r="D8" s="212"/>
      <c r="E8" s="213"/>
      <c r="F8" s="137" t="s">
        <v>244</v>
      </c>
      <c r="G8" s="214">
        <f>H8+M8+Q8+R8</f>
        <v>3877.5399999999995</v>
      </c>
      <c r="H8" s="133">
        <f>I8+J8+K8+L8</f>
        <v>3396.6899999999996</v>
      </c>
      <c r="I8" s="133">
        <v>1180.1199999999999</v>
      </c>
      <c r="J8" s="133">
        <v>31.64</v>
      </c>
      <c r="K8" s="133">
        <v>2178.4299999999998</v>
      </c>
      <c r="L8" s="133">
        <v>6.5</v>
      </c>
      <c r="M8" s="133">
        <f>N8+O8+P8</f>
        <v>449.44</v>
      </c>
      <c r="N8" s="214">
        <v>3.95</v>
      </c>
      <c r="O8" s="215">
        <v>11.28</v>
      </c>
      <c r="P8" s="215">
        <v>434.21</v>
      </c>
      <c r="Q8" s="215"/>
      <c r="R8" s="133">
        <v>31.41</v>
      </c>
      <c r="S8" s="43"/>
    </row>
    <row r="9" spans="1:19" ht="20.100000000000001" customHeight="1">
      <c r="A9" s="109"/>
      <c r="B9" s="211" t="s">
        <v>237</v>
      </c>
      <c r="C9" s="211"/>
      <c r="D9" s="212"/>
      <c r="E9" s="213"/>
      <c r="F9" s="137" t="s">
        <v>245</v>
      </c>
      <c r="G9" s="214">
        <f>H9+M9+Q9+R9</f>
        <v>3877.5399999999995</v>
      </c>
      <c r="H9" s="133">
        <f>I9+J9+K9+L9</f>
        <v>3396.6899999999996</v>
      </c>
      <c r="I9" s="133">
        <v>1180.1199999999999</v>
      </c>
      <c r="J9" s="133">
        <v>31.64</v>
      </c>
      <c r="K9" s="133">
        <v>2178.4299999999998</v>
      </c>
      <c r="L9" s="133">
        <v>6.5</v>
      </c>
      <c r="M9" s="133">
        <f>N9+O9+P9</f>
        <v>449.44</v>
      </c>
      <c r="N9" s="214">
        <v>3.95</v>
      </c>
      <c r="O9" s="215">
        <v>11.28</v>
      </c>
      <c r="P9" s="215">
        <v>434.21</v>
      </c>
      <c r="Q9" s="215"/>
      <c r="R9" s="133">
        <v>31.41</v>
      </c>
      <c r="S9" s="43"/>
    </row>
    <row r="10" spans="1:19" ht="21.95" customHeight="1">
      <c r="A10" s="141" t="s">
        <v>265</v>
      </c>
      <c r="B10" s="211" t="s">
        <v>237</v>
      </c>
      <c r="C10" s="211" t="s">
        <v>238</v>
      </c>
      <c r="D10" s="212" t="s">
        <v>234</v>
      </c>
      <c r="E10" s="213" t="s">
        <v>235</v>
      </c>
      <c r="F10" s="137" t="s">
        <v>246</v>
      </c>
      <c r="G10" s="214">
        <f>H10+M10+Q10+R10</f>
        <v>3877.5399999999995</v>
      </c>
      <c r="H10" s="133">
        <f>I10+J10+K10+L10</f>
        <v>3396.6899999999996</v>
      </c>
      <c r="I10" s="133">
        <v>1180.1199999999999</v>
      </c>
      <c r="J10" s="133">
        <v>31.64</v>
      </c>
      <c r="K10" s="133">
        <v>2178.4299999999998</v>
      </c>
      <c r="L10" s="133">
        <v>6.5</v>
      </c>
      <c r="M10" s="133">
        <f>N10+O10+P10</f>
        <v>449.44</v>
      </c>
      <c r="N10" s="214">
        <v>3.95</v>
      </c>
      <c r="O10" s="215">
        <v>11.28</v>
      </c>
      <c r="P10" s="215">
        <v>434.21</v>
      </c>
      <c r="Q10" s="215"/>
      <c r="R10" s="133">
        <v>31.41</v>
      </c>
      <c r="S10" s="43"/>
    </row>
    <row r="11" spans="1:19" ht="20.100000000000001" customHeight="1">
      <c r="A11" s="109"/>
      <c r="B11" s="109"/>
      <c r="C11" s="109"/>
      <c r="D11" s="112"/>
      <c r="E11" s="111"/>
      <c r="F11" s="108"/>
      <c r="G11" s="106"/>
      <c r="H11" s="107"/>
      <c r="I11" s="107"/>
      <c r="J11" s="107"/>
      <c r="K11" s="107"/>
      <c r="L11" s="107"/>
      <c r="M11" s="107"/>
      <c r="N11" s="106"/>
      <c r="O11" s="110"/>
      <c r="P11" s="110"/>
      <c r="Q11" s="110"/>
      <c r="R11" s="107"/>
      <c r="S11" s="43"/>
    </row>
    <row r="12" spans="1:19" ht="20.100000000000001" customHeight="1">
      <c r="A12" s="109"/>
      <c r="B12" s="109"/>
      <c r="C12" s="109"/>
      <c r="D12" s="112"/>
      <c r="E12" s="111"/>
      <c r="F12" s="108"/>
      <c r="G12" s="106"/>
      <c r="H12" s="107"/>
      <c r="I12" s="107"/>
      <c r="J12" s="107"/>
      <c r="K12" s="107"/>
      <c r="L12" s="107"/>
      <c r="M12" s="107"/>
      <c r="N12" s="106"/>
      <c r="O12" s="110"/>
      <c r="P12" s="110"/>
      <c r="Q12" s="110"/>
      <c r="R12" s="107"/>
      <c r="S12" s="43"/>
    </row>
    <row r="13" spans="1:19" ht="20.100000000000001" customHeight="1">
      <c r="A13" s="109"/>
      <c r="B13" s="109"/>
      <c r="C13" s="109"/>
      <c r="D13" s="112"/>
      <c r="E13" s="111"/>
      <c r="F13" s="108"/>
      <c r="G13" s="106"/>
      <c r="H13" s="107"/>
      <c r="I13" s="107"/>
      <c r="J13" s="107"/>
      <c r="K13" s="107"/>
      <c r="L13" s="107"/>
      <c r="M13" s="107"/>
      <c r="N13" s="106"/>
      <c r="O13" s="110"/>
      <c r="P13" s="110"/>
      <c r="Q13" s="110"/>
      <c r="R13" s="107"/>
      <c r="S13" s="43"/>
    </row>
    <row r="14" spans="1:19" ht="20.100000000000001" customHeight="1">
      <c r="A14" s="109"/>
      <c r="B14" s="109"/>
      <c r="C14" s="109"/>
      <c r="D14" s="112"/>
      <c r="E14" s="111"/>
      <c r="F14" s="108"/>
      <c r="G14" s="106"/>
      <c r="H14" s="107"/>
      <c r="I14" s="107"/>
      <c r="J14" s="107"/>
      <c r="K14" s="107"/>
      <c r="L14" s="107"/>
      <c r="M14" s="107"/>
      <c r="N14" s="106"/>
      <c r="O14" s="110"/>
      <c r="P14" s="110"/>
      <c r="Q14" s="110"/>
      <c r="R14" s="107"/>
    </row>
    <row r="15" spans="1:19" ht="20.100000000000001" customHeight="1">
      <c r="A15" s="109"/>
      <c r="B15" s="109"/>
      <c r="C15" s="109"/>
      <c r="D15" s="112"/>
      <c r="E15" s="111"/>
      <c r="F15" s="108"/>
      <c r="G15" s="106"/>
      <c r="H15" s="107"/>
      <c r="I15" s="107"/>
      <c r="J15" s="107"/>
      <c r="K15" s="107"/>
      <c r="L15" s="107"/>
      <c r="M15" s="107"/>
      <c r="N15" s="106"/>
      <c r="O15" s="110"/>
      <c r="P15" s="110"/>
      <c r="Q15" s="110"/>
      <c r="R15" s="107"/>
    </row>
    <row r="16" spans="1:19" ht="20.100000000000001" customHeight="1">
      <c r="A16" s="109"/>
      <c r="B16" s="109"/>
      <c r="C16" s="109"/>
      <c r="D16" s="112"/>
      <c r="E16" s="111"/>
      <c r="F16" s="108"/>
      <c r="G16" s="106"/>
      <c r="H16" s="107"/>
      <c r="I16" s="107"/>
      <c r="J16" s="107"/>
      <c r="K16" s="107"/>
      <c r="L16" s="107"/>
      <c r="M16" s="107"/>
      <c r="N16" s="106"/>
      <c r="O16" s="110"/>
      <c r="P16" s="110"/>
      <c r="Q16" s="110"/>
      <c r="R16" s="107"/>
    </row>
    <row r="17" spans="1:18" ht="20.100000000000001" customHeight="1">
      <c r="A17" s="109"/>
      <c r="B17" s="109"/>
      <c r="C17" s="109"/>
      <c r="D17" s="112"/>
      <c r="E17" s="111"/>
      <c r="F17" s="108"/>
      <c r="G17" s="106"/>
      <c r="H17" s="107"/>
      <c r="I17" s="107"/>
      <c r="J17" s="107"/>
      <c r="K17" s="107"/>
      <c r="L17" s="107"/>
      <c r="M17" s="107"/>
      <c r="N17" s="106"/>
      <c r="O17" s="110"/>
      <c r="P17" s="110"/>
      <c r="Q17" s="110"/>
      <c r="R17" s="107"/>
    </row>
    <row r="18" spans="1:18" ht="20.100000000000001" customHeight="1">
      <c r="A18" s="109"/>
      <c r="B18" s="109"/>
      <c r="C18" s="109"/>
      <c r="D18" s="112"/>
      <c r="E18" s="111"/>
      <c r="F18" s="108"/>
      <c r="G18" s="106"/>
      <c r="H18" s="107"/>
      <c r="I18" s="107"/>
      <c r="J18" s="107"/>
      <c r="K18" s="107"/>
      <c r="L18" s="107"/>
      <c r="M18" s="107"/>
      <c r="N18" s="106"/>
      <c r="O18" s="110"/>
      <c r="P18" s="110"/>
      <c r="Q18" s="110"/>
      <c r="R18" s="107"/>
    </row>
    <row r="19" spans="1:18" ht="20.100000000000001" customHeight="1">
      <c r="A19" s="109"/>
      <c r="B19" s="109"/>
      <c r="C19" s="109"/>
      <c r="D19" s="112"/>
      <c r="E19" s="111"/>
      <c r="F19" s="108"/>
      <c r="G19" s="106"/>
      <c r="H19" s="107"/>
      <c r="I19" s="107"/>
      <c r="J19" s="107"/>
      <c r="K19" s="107"/>
      <c r="L19" s="107"/>
      <c r="M19" s="107"/>
      <c r="N19" s="106"/>
      <c r="O19" s="110"/>
      <c r="P19" s="110"/>
      <c r="Q19" s="110"/>
      <c r="R19" s="107"/>
    </row>
    <row r="20" spans="1:18" ht="20.100000000000001" customHeight="1">
      <c r="A20" s="109"/>
      <c r="B20" s="109"/>
      <c r="C20" s="109"/>
      <c r="D20" s="112"/>
      <c r="E20" s="111"/>
      <c r="F20" s="108"/>
      <c r="G20" s="106"/>
      <c r="H20" s="107"/>
      <c r="I20" s="107"/>
      <c r="J20" s="107"/>
      <c r="K20" s="107"/>
      <c r="L20" s="107"/>
      <c r="M20" s="107"/>
      <c r="N20" s="106"/>
      <c r="O20" s="110"/>
      <c r="P20" s="110"/>
      <c r="Q20" s="110"/>
      <c r="R20" s="107"/>
    </row>
    <row r="21" spans="1:18" s="129" customFormat="1" ht="24" customHeight="1">
      <c r="A21" s="184" t="s">
        <v>115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</row>
  </sheetData>
  <mergeCells count="11">
    <mergeCell ref="A2:R2"/>
    <mergeCell ref="A4:C4"/>
    <mergeCell ref="H4:L4"/>
    <mergeCell ref="M4:P4"/>
    <mergeCell ref="A21:R21"/>
    <mergeCell ref="D4:D5"/>
    <mergeCell ref="E4:E5"/>
    <mergeCell ref="F4:F5"/>
    <mergeCell ref="G4:G5"/>
    <mergeCell ref="Q4:Q5"/>
    <mergeCell ref="R4:R5"/>
  </mergeCells>
  <phoneticPr fontId="0" type="noConversion"/>
  <printOptions horizontalCentered="1"/>
  <pageMargins left="0.38958333333333334" right="0.23958333333333334" top="0.59027777777777779" bottom="0.70833333333333337" header="0.51111111111111107" footer="0.51111111111111107"/>
  <pageSetup paperSize="9" scale="85" firstPageNumber="4294963191" orientation="landscape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B16"/>
  <sheetViews>
    <sheetView showGridLines="0" showZeros="0" topLeftCell="N1" workbookViewId="0">
      <selection activeCell="H8" sqref="H8:AM8"/>
    </sheetView>
  </sheetViews>
  <sheetFormatPr defaultColWidth="9.1640625" defaultRowHeight="12.75" customHeight="1"/>
  <cols>
    <col min="1" max="3" width="4.83203125" customWidth="1"/>
    <col min="4" max="4" width="10" customWidth="1"/>
    <col min="5" max="6" width="23.6640625" customWidth="1"/>
    <col min="7" max="9" width="10.83203125" customWidth="1"/>
    <col min="10" max="11" width="9.1640625" customWidth="1"/>
    <col min="12" max="15" width="10.83203125" customWidth="1"/>
    <col min="16" max="16" width="9.1640625" customWidth="1"/>
    <col min="17" max="21" width="10.83203125" customWidth="1"/>
    <col min="22" max="27" width="9.1640625" customWidth="1"/>
    <col min="28" max="28" width="11" customWidth="1"/>
    <col min="29" max="30" width="10.83203125" customWidth="1"/>
    <col min="33" max="33" width="10.83203125" customWidth="1"/>
    <col min="34" max="35" width="9.1640625" customWidth="1"/>
  </cols>
  <sheetData>
    <row r="1" spans="1:54" ht="20.100000000000001" customHeight="1">
      <c r="A1" s="36"/>
      <c r="B1" s="37"/>
      <c r="C1" s="37"/>
      <c r="D1" s="38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  <c r="V1" s="41"/>
      <c r="W1" s="41"/>
      <c r="X1" s="41"/>
      <c r="Y1" s="41"/>
      <c r="Z1" s="41"/>
      <c r="AA1" s="41"/>
      <c r="AB1" s="41"/>
      <c r="AC1" s="42"/>
      <c r="AD1" s="42"/>
      <c r="AE1" s="42"/>
      <c r="AF1" s="42"/>
      <c r="AG1" s="42"/>
      <c r="AH1" s="43"/>
      <c r="AI1" s="43"/>
    </row>
    <row r="2" spans="1:54" ht="20.100000000000001" customHeight="1">
      <c r="A2" s="180" t="s">
        <v>116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</row>
    <row r="3" spans="1:54" ht="20.100000000000001" customHeight="1">
      <c r="A3" s="44" t="s">
        <v>117</v>
      </c>
      <c r="B3" s="45"/>
      <c r="C3" s="45"/>
      <c r="D3" s="46"/>
      <c r="E3" s="43"/>
      <c r="F3" s="4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  <c r="AD3" s="48"/>
      <c r="AE3" s="42"/>
      <c r="AF3" s="42"/>
      <c r="AH3" s="43"/>
      <c r="AI3" s="43"/>
      <c r="AR3" s="39" t="s">
        <v>56</v>
      </c>
    </row>
    <row r="4" spans="1:54" ht="20.100000000000001" customHeight="1">
      <c r="A4" s="182" t="s">
        <v>74</v>
      </c>
      <c r="B4" s="182"/>
      <c r="C4" s="182"/>
      <c r="D4" s="189" t="s">
        <v>64</v>
      </c>
      <c r="E4" s="189" t="s">
        <v>65</v>
      </c>
      <c r="F4" s="189" t="s">
        <v>74</v>
      </c>
      <c r="G4" s="189" t="s">
        <v>118</v>
      </c>
      <c r="H4" s="189" t="s">
        <v>119</v>
      </c>
      <c r="I4" s="189" t="s">
        <v>120</v>
      </c>
      <c r="J4" s="189" t="s">
        <v>121</v>
      </c>
      <c r="K4" s="189" t="s">
        <v>122</v>
      </c>
      <c r="L4" s="189" t="s">
        <v>123</v>
      </c>
      <c r="M4" s="189" t="s">
        <v>124</v>
      </c>
      <c r="N4" s="189" t="s">
        <v>125</v>
      </c>
      <c r="O4" s="189" t="s">
        <v>126</v>
      </c>
      <c r="P4" s="189" t="s">
        <v>127</v>
      </c>
      <c r="Q4" s="189" t="s">
        <v>128</v>
      </c>
      <c r="R4" s="189" t="s">
        <v>129</v>
      </c>
      <c r="S4" s="189" t="s">
        <v>130</v>
      </c>
      <c r="T4" s="189" t="s">
        <v>131</v>
      </c>
      <c r="U4" s="189" t="s">
        <v>132</v>
      </c>
      <c r="V4" s="189" t="s">
        <v>133</v>
      </c>
      <c r="W4" s="189" t="s">
        <v>134</v>
      </c>
      <c r="X4" s="189" t="s">
        <v>135</v>
      </c>
      <c r="Y4" s="189" t="s">
        <v>136</v>
      </c>
      <c r="Z4" s="189" t="s">
        <v>137</v>
      </c>
      <c r="AA4" s="189" t="s">
        <v>138</v>
      </c>
      <c r="AB4" s="189" t="s">
        <v>139</v>
      </c>
      <c r="AC4" s="189" t="s">
        <v>140</v>
      </c>
      <c r="AD4" s="189" t="s">
        <v>141</v>
      </c>
      <c r="AE4" s="189" t="s">
        <v>142</v>
      </c>
      <c r="AF4" s="189" t="s">
        <v>143</v>
      </c>
      <c r="AG4" s="189" t="s">
        <v>144</v>
      </c>
      <c r="AH4" s="189" t="s">
        <v>145</v>
      </c>
      <c r="AI4" s="189" t="s">
        <v>146</v>
      </c>
      <c r="AJ4" s="189" t="s">
        <v>147</v>
      </c>
      <c r="AK4" s="189" t="s">
        <v>148</v>
      </c>
      <c r="AL4" s="189" t="s">
        <v>149</v>
      </c>
      <c r="AM4" s="189" t="s">
        <v>150</v>
      </c>
      <c r="AN4" s="189" t="s">
        <v>151</v>
      </c>
      <c r="AO4" s="189" t="s">
        <v>152</v>
      </c>
      <c r="AP4" s="189" t="s">
        <v>153</v>
      </c>
      <c r="AQ4" s="190" t="s">
        <v>86</v>
      </c>
      <c r="AR4" s="191" t="s">
        <v>154</v>
      </c>
    </row>
    <row r="5" spans="1:54" ht="20.100000000000001" customHeight="1">
      <c r="A5" s="182"/>
      <c r="B5" s="182"/>
      <c r="C5" s="182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90"/>
      <c r="AR5" s="191"/>
    </row>
    <row r="6" spans="1:54" ht="20.100000000000001" customHeight="1">
      <c r="A6" s="49" t="s">
        <v>70</v>
      </c>
      <c r="B6" s="49" t="s">
        <v>71</v>
      </c>
      <c r="C6" s="49" t="s">
        <v>72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90"/>
      <c r="AR6" s="191"/>
    </row>
    <row r="7" spans="1:54" ht="20.100000000000001" customHeight="1">
      <c r="A7" s="50" t="s">
        <v>102</v>
      </c>
      <c r="B7" s="50" t="s">
        <v>102</v>
      </c>
      <c r="C7" s="50" t="s">
        <v>102</v>
      </c>
      <c r="D7" s="50" t="s">
        <v>102</v>
      </c>
      <c r="E7" s="50" t="s">
        <v>102</v>
      </c>
      <c r="F7" s="50" t="s">
        <v>102</v>
      </c>
      <c r="G7" s="50" t="s">
        <v>103</v>
      </c>
      <c r="H7" s="50" t="s">
        <v>104</v>
      </c>
      <c r="I7" s="50" t="s">
        <v>105</v>
      </c>
      <c r="J7" s="50" t="s">
        <v>106</v>
      </c>
      <c r="K7" s="50" t="s">
        <v>107</v>
      </c>
      <c r="L7" s="50" t="s">
        <v>108</v>
      </c>
      <c r="M7" s="51" t="s">
        <v>109</v>
      </c>
      <c r="N7" s="51" t="s">
        <v>110</v>
      </c>
      <c r="O7" s="51" t="s">
        <v>111</v>
      </c>
      <c r="P7" s="51" t="s">
        <v>155</v>
      </c>
      <c r="Q7" s="51" t="s">
        <v>112</v>
      </c>
      <c r="R7" s="51" t="s">
        <v>113</v>
      </c>
      <c r="S7" s="51" t="s">
        <v>114</v>
      </c>
      <c r="T7" s="51" t="s">
        <v>156</v>
      </c>
      <c r="U7" s="51" t="s">
        <v>157</v>
      </c>
      <c r="V7" s="51" t="s">
        <v>158</v>
      </c>
      <c r="W7" s="51" t="s">
        <v>159</v>
      </c>
      <c r="X7" s="51" t="s">
        <v>160</v>
      </c>
      <c r="Y7" s="51" t="s">
        <v>161</v>
      </c>
      <c r="Z7" s="51" t="s">
        <v>162</v>
      </c>
      <c r="AA7" s="51" t="s">
        <v>163</v>
      </c>
      <c r="AB7" s="51" t="s">
        <v>164</v>
      </c>
      <c r="AC7" s="51" t="s">
        <v>165</v>
      </c>
      <c r="AD7" s="51" t="s">
        <v>166</v>
      </c>
      <c r="AE7" s="51" t="s">
        <v>167</v>
      </c>
      <c r="AF7" s="94">
        <v>26</v>
      </c>
      <c r="AG7" s="95">
        <v>27</v>
      </c>
      <c r="AH7" s="96">
        <v>28</v>
      </c>
      <c r="AI7" s="97">
        <v>29</v>
      </c>
      <c r="AJ7" s="96">
        <v>30</v>
      </c>
      <c r="AK7" s="96">
        <v>31</v>
      </c>
      <c r="AL7" s="96">
        <v>32</v>
      </c>
      <c r="AM7" s="96">
        <v>33</v>
      </c>
      <c r="AN7" s="96">
        <v>34</v>
      </c>
      <c r="AO7" s="96">
        <v>35</v>
      </c>
      <c r="AP7" s="96">
        <v>36</v>
      </c>
      <c r="AQ7" s="96">
        <v>37</v>
      </c>
      <c r="AR7" s="98">
        <v>38</v>
      </c>
      <c r="AT7" s="54"/>
    </row>
    <row r="8" spans="1:54" ht="20.100000000000001" customHeight="1">
      <c r="A8" s="141" t="s">
        <v>265</v>
      </c>
      <c r="B8" s="141" t="s">
        <v>266</v>
      </c>
      <c r="C8" s="141" t="s">
        <v>267</v>
      </c>
      <c r="D8" s="145" t="s">
        <v>268</v>
      </c>
      <c r="E8" s="145" t="s">
        <v>235</v>
      </c>
      <c r="F8" s="146" t="s">
        <v>246</v>
      </c>
      <c r="G8" s="118">
        <f>H8+I8+J8+K8+L8+M8+N8+O8+P8+Q8+R8+S8+T8+U8+V8+W8+X8+Y8+Z8+AA8+AB8+AC8+AD8+AE8+AF8+AG8+AH8+AI8+AJ8+AK8+AL8+AM8+AN8+AO8+AP8+AQ8+AR8</f>
        <v>2330.63</v>
      </c>
      <c r="H8" s="115">
        <v>38.65</v>
      </c>
      <c r="I8" s="114">
        <v>15</v>
      </c>
      <c r="J8" s="114"/>
      <c r="K8" s="114">
        <v>0.5</v>
      </c>
      <c r="L8" s="114">
        <v>12</v>
      </c>
      <c r="M8" s="114">
        <v>90</v>
      </c>
      <c r="N8" s="114">
        <v>52.68</v>
      </c>
      <c r="O8" s="114">
        <v>71.28</v>
      </c>
      <c r="P8" s="114">
        <v>15</v>
      </c>
      <c r="Q8" s="118">
        <v>110.98</v>
      </c>
      <c r="R8" s="115">
        <v>35.409999999999997</v>
      </c>
      <c r="S8" s="114">
        <v>35</v>
      </c>
      <c r="T8" s="114">
        <v>29.47</v>
      </c>
      <c r="U8" s="114">
        <v>52.9</v>
      </c>
      <c r="V8" s="114"/>
      <c r="W8" s="114">
        <v>65.56</v>
      </c>
      <c r="X8" s="114">
        <v>22.4</v>
      </c>
      <c r="Y8" s="114"/>
      <c r="Z8" s="114">
        <v>24</v>
      </c>
      <c r="AA8" s="114">
        <v>197.91</v>
      </c>
      <c r="AB8" s="114">
        <v>1074</v>
      </c>
      <c r="AC8" s="114">
        <v>21.89</v>
      </c>
      <c r="AD8" s="114">
        <v>28.55</v>
      </c>
      <c r="AE8" s="114"/>
      <c r="AF8" s="118">
        <v>110</v>
      </c>
      <c r="AG8" s="115">
        <v>201.45</v>
      </c>
      <c r="AH8" s="114"/>
      <c r="AI8" s="114">
        <v>26</v>
      </c>
      <c r="AJ8" s="113"/>
      <c r="AK8" s="119"/>
      <c r="AL8" s="116"/>
      <c r="AM8" s="113"/>
      <c r="AN8" s="113"/>
      <c r="AO8" s="113"/>
      <c r="AP8" s="119"/>
      <c r="AQ8" s="116"/>
      <c r="AR8" s="119"/>
      <c r="AS8" s="54"/>
      <c r="AY8" s="54"/>
    </row>
    <row r="9" spans="1:54" ht="20.100000000000001" customHeight="1">
      <c r="A9" s="109"/>
      <c r="B9" s="109"/>
      <c r="C9" s="109"/>
      <c r="D9" s="117"/>
      <c r="E9" s="117"/>
      <c r="F9" s="120"/>
      <c r="G9" s="118"/>
      <c r="H9" s="115"/>
      <c r="I9" s="114"/>
      <c r="J9" s="114"/>
      <c r="K9" s="114"/>
      <c r="L9" s="114"/>
      <c r="M9" s="114"/>
      <c r="N9" s="114"/>
      <c r="O9" s="114"/>
      <c r="P9" s="114"/>
      <c r="Q9" s="118"/>
      <c r="R9" s="115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8"/>
      <c r="AG9" s="115"/>
      <c r="AH9" s="114"/>
      <c r="AI9" s="114"/>
      <c r="AJ9" s="113"/>
      <c r="AK9" s="119"/>
      <c r="AL9" s="116"/>
      <c r="AM9" s="113"/>
      <c r="AN9" s="113"/>
      <c r="AO9" s="113"/>
      <c r="AP9" s="119"/>
      <c r="AQ9" s="116"/>
      <c r="AR9" s="119"/>
    </row>
    <row r="10" spans="1:54" ht="20.100000000000001" customHeight="1">
      <c r="A10" s="109"/>
      <c r="B10" s="109"/>
      <c r="C10" s="109"/>
      <c r="D10" s="117"/>
      <c r="E10" s="117"/>
      <c r="F10" s="120"/>
      <c r="G10" s="118"/>
      <c r="H10" s="115"/>
      <c r="I10" s="114"/>
      <c r="J10" s="114"/>
      <c r="K10" s="114"/>
      <c r="L10" s="114"/>
      <c r="M10" s="114"/>
      <c r="N10" s="114"/>
      <c r="O10" s="114"/>
      <c r="P10" s="114"/>
      <c r="Q10" s="118"/>
      <c r="R10" s="115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8"/>
      <c r="AG10" s="115"/>
      <c r="AH10" s="114"/>
      <c r="AI10" s="114"/>
      <c r="AJ10" s="113"/>
      <c r="AK10" s="119"/>
      <c r="AL10" s="116"/>
      <c r="AM10" s="113"/>
      <c r="AN10" s="113"/>
      <c r="AO10" s="113"/>
      <c r="AP10" s="119"/>
      <c r="AQ10" s="116"/>
      <c r="AR10" s="119"/>
    </row>
    <row r="11" spans="1:54" ht="20.100000000000001" customHeight="1">
      <c r="A11" s="109"/>
      <c r="B11" s="109"/>
      <c r="C11" s="109"/>
      <c r="D11" s="117"/>
      <c r="E11" s="117"/>
      <c r="F11" s="120"/>
      <c r="G11" s="118"/>
      <c r="H11" s="115"/>
      <c r="I11" s="114"/>
      <c r="J11" s="114"/>
      <c r="K11" s="114"/>
      <c r="L11" s="114"/>
      <c r="M11" s="114"/>
      <c r="N11" s="114"/>
      <c r="O11" s="114"/>
      <c r="P11" s="114"/>
      <c r="Q11" s="118"/>
      <c r="R11" s="115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8"/>
      <c r="AG11" s="115"/>
      <c r="AH11" s="114"/>
      <c r="AI11" s="114"/>
      <c r="AJ11" s="113"/>
      <c r="AK11" s="119"/>
      <c r="AL11" s="116"/>
      <c r="AM11" s="113"/>
      <c r="AN11" s="113"/>
      <c r="AO11" s="113"/>
      <c r="AP11" s="119"/>
      <c r="AQ11" s="116"/>
      <c r="AR11" s="119"/>
    </row>
    <row r="12" spans="1:54" ht="20.100000000000001" customHeight="1">
      <c r="A12" s="109"/>
      <c r="B12" s="109"/>
      <c r="C12" s="109"/>
      <c r="D12" s="117"/>
      <c r="E12" s="117"/>
      <c r="F12" s="120"/>
      <c r="G12" s="118"/>
      <c r="H12" s="115"/>
      <c r="I12" s="114"/>
      <c r="J12" s="114"/>
      <c r="K12" s="114"/>
      <c r="L12" s="114"/>
      <c r="M12" s="114"/>
      <c r="N12" s="114"/>
      <c r="O12" s="114"/>
      <c r="P12" s="114"/>
      <c r="Q12" s="118"/>
      <c r="R12" s="115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8"/>
      <c r="AG12" s="115"/>
      <c r="AH12" s="114"/>
      <c r="AI12" s="114"/>
      <c r="AJ12" s="113"/>
      <c r="AK12" s="119"/>
      <c r="AL12" s="116"/>
      <c r="AM12" s="113"/>
      <c r="AN12" s="113"/>
      <c r="AO12" s="113"/>
      <c r="AP12" s="119"/>
      <c r="AQ12" s="116"/>
      <c r="AR12" s="119"/>
    </row>
    <row r="13" spans="1:54" ht="20.100000000000001" customHeight="1">
      <c r="A13" s="109"/>
      <c r="B13" s="109"/>
      <c r="C13" s="109"/>
      <c r="D13" s="117"/>
      <c r="E13" s="117"/>
      <c r="F13" s="120"/>
      <c r="G13" s="118"/>
      <c r="H13" s="115"/>
      <c r="I13" s="114"/>
      <c r="J13" s="114"/>
      <c r="K13" s="114"/>
      <c r="L13" s="114"/>
      <c r="M13" s="114"/>
      <c r="N13" s="114"/>
      <c r="O13" s="114"/>
      <c r="P13" s="114"/>
      <c r="Q13" s="118"/>
      <c r="R13" s="115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8"/>
      <c r="AG13" s="115"/>
      <c r="AH13" s="114"/>
      <c r="AI13" s="114"/>
      <c r="AJ13" s="113"/>
      <c r="AK13" s="119"/>
      <c r="AL13" s="116"/>
      <c r="AM13" s="113"/>
      <c r="AN13" s="113"/>
      <c r="AO13" s="113"/>
      <c r="AP13" s="119"/>
      <c r="AQ13" s="116"/>
      <c r="AR13" s="119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ht="20.100000000000001" customHeight="1">
      <c r="A14" s="109"/>
      <c r="B14" s="109"/>
      <c r="C14" s="109"/>
      <c r="D14" s="117"/>
      <c r="E14" s="117"/>
      <c r="F14" s="120"/>
      <c r="G14" s="118"/>
      <c r="H14" s="115"/>
      <c r="I14" s="114"/>
      <c r="J14" s="114"/>
      <c r="K14" s="114"/>
      <c r="L14" s="114"/>
      <c r="M14" s="114"/>
      <c r="N14" s="114"/>
      <c r="O14" s="114"/>
      <c r="P14" s="114"/>
      <c r="Q14" s="118"/>
      <c r="R14" s="115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8"/>
      <c r="AG14" s="115"/>
      <c r="AH14" s="114"/>
      <c r="AI14" s="114"/>
      <c r="AJ14" s="113"/>
      <c r="AK14" s="119"/>
      <c r="AL14" s="116"/>
      <c r="AM14" s="113"/>
      <c r="AN14" s="113"/>
      <c r="AO14" s="113"/>
      <c r="AP14" s="119"/>
      <c r="AQ14" s="116"/>
      <c r="AR14" s="119"/>
      <c r="AS14" s="54"/>
      <c r="AT14" s="54"/>
      <c r="AU14" s="54"/>
      <c r="AV14" s="54"/>
      <c r="AW14" s="54"/>
      <c r="AX14" s="54"/>
    </row>
    <row r="15" spans="1:54" ht="20.100000000000001" customHeight="1">
      <c r="A15" s="109"/>
      <c r="B15" s="109"/>
      <c r="C15" s="109"/>
      <c r="D15" s="117"/>
      <c r="E15" s="117"/>
      <c r="F15" s="120"/>
      <c r="G15" s="118"/>
      <c r="H15" s="115"/>
      <c r="I15" s="114"/>
      <c r="J15" s="114"/>
      <c r="K15" s="114"/>
      <c r="L15" s="114"/>
      <c r="M15" s="114"/>
      <c r="N15" s="114"/>
      <c r="O15" s="114"/>
      <c r="P15" s="114"/>
      <c r="Q15" s="118"/>
      <c r="R15" s="115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8"/>
      <c r="AG15" s="115"/>
      <c r="AH15" s="114"/>
      <c r="AI15" s="114"/>
      <c r="AJ15" s="113"/>
      <c r="AK15" s="119"/>
      <c r="AL15" s="116"/>
      <c r="AM15" s="113"/>
      <c r="AN15" s="113"/>
      <c r="AO15" s="113"/>
      <c r="AP15" s="119"/>
      <c r="AQ15" s="116"/>
      <c r="AR15" s="119"/>
      <c r="AS15" s="54"/>
      <c r="AT15" s="54"/>
      <c r="AU15" s="54"/>
      <c r="AV15" s="54"/>
      <c r="AW15" s="54"/>
      <c r="AX15" s="54"/>
    </row>
    <row r="16" spans="1:54" ht="17.100000000000001" customHeight="1">
      <c r="A16" s="184" t="s">
        <v>168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</row>
  </sheetData>
  <mergeCells count="44">
    <mergeCell ref="AP4:AP6"/>
    <mergeCell ref="AQ4:AQ6"/>
    <mergeCell ref="AR4:AR6"/>
    <mergeCell ref="A4:C5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I4:AI6"/>
    <mergeCell ref="AC4:AC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Q4:Q6"/>
    <mergeCell ref="A2:AR2"/>
    <mergeCell ref="A16:R1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0" type="noConversion"/>
  <printOptions horizontalCentered="1"/>
  <pageMargins left="0.39305555555555555" right="0.3298611111111111" top="0.59027777777777779" bottom="0.47222222222222221" header="0.70833333333333337" footer="0.2361111111111111"/>
  <pageSetup paperSize="9" scale="40" firstPageNumber="4294963191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J12" sqref="J12"/>
    </sheetView>
  </sheetViews>
  <sheetFormatPr defaultColWidth="9.1640625" defaultRowHeight="12.75" customHeight="1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9" width="10.83203125" customWidth="1"/>
    <col min="20" max="20" width="9" customWidth="1"/>
  </cols>
  <sheetData>
    <row r="1" spans="1:20" ht="20.100000000000001" customHeight="1">
      <c r="A1" s="55"/>
      <c r="B1" s="45"/>
      <c r="C1" s="45"/>
      <c r="D1" s="65"/>
      <c r="E1" s="52"/>
      <c r="F1" s="52"/>
      <c r="G1" s="52"/>
      <c r="H1" s="52"/>
      <c r="I1" s="52"/>
      <c r="J1" s="52"/>
      <c r="K1" s="52"/>
      <c r="L1" s="52"/>
      <c r="M1" s="52"/>
      <c r="N1" s="52"/>
      <c r="O1" s="41"/>
      <c r="P1" s="41"/>
      <c r="Q1" s="41"/>
      <c r="R1" s="52"/>
      <c r="S1" s="52"/>
      <c r="T1" s="52"/>
    </row>
    <row r="2" spans="1:20" ht="20.100000000000001" customHeight="1">
      <c r="A2" s="167" t="s">
        <v>169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43"/>
    </row>
    <row r="3" spans="1:20" ht="20.100000000000001" customHeight="1">
      <c r="A3" s="70" t="s">
        <v>117</v>
      </c>
      <c r="B3" s="45"/>
      <c r="C3" s="45"/>
      <c r="D3" s="65"/>
      <c r="E3" s="52"/>
      <c r="F3" s="52"/>
      <c r="G3" s="52"/>
      <c r="H3" s="52"/>
      <c r="I3" s="52"/>
      <c r="J3" s="52"/>
      <c r="K3" s="52"/>
      <c r="L3" s="52"/>
      <c r="M3" s="52"/>
      <c r="N3" s="52"/>
      <c r="O3" s="41"/>
      <c r="P3" s="41"/>
      <c r="Q3" s="41"/>
      <c r="R3" s="71" t="s">
        <v>56</v>
      </c>
      <c r="S3" s="71"/>
      <c r="T3" s="52"/>
    </row>
    <row r="4" spans="1:20" ht="20.100000000000001" customHeight="1">
      <c r="A4" s="182" t="s">
        <v>74</v>
      </c>
      <c r="B4" s="182"/>
      <c r="C4" s="182"/>
      <c r="D4" s="189" t="s">
        <v>64</v>
      </c>
      <c r="E4" s="189" t="s">
        <v>170</v>
      </c>
      <c r="F4" s="189" t="s">
        <v>74</v>
      </c>
      <c r="G4" s="189" t="s">
        <v>58</v>
      </c>
      <c r="H4" s="189" t="s">
        <v>171</v>
      </c>
      <c r="I4" s="189" t="s">
        <v>172</v>
      </c>
      <c r="J4" s="189" t="s">
        <v>173</v>
      </c>
      <c r="K4" s="189" t="s">
        <v>174</v>
      </c>
      <c r="L4" s="189" t="s">
        <v>175</v>
      </c>
      <c r="M4" s="189" t="s">
        <v>176</v>
      </c>
      <c r="N4" s="189" t="s">
        <v>177</v>
      </c>
      <c r="O4" s="190" t="s">
        <v>178</v>
      </c>
      <c r="P4" s="189" t="s">
        <v>179</v>
      </c>
      <c r="Q4" s="189" t="s">
        <v>180</v>
      </c>
      <c r="R4" s="192" t="s">
        <v>181</v>
      </c>
      <c r="S4" s="194" t="s">
        <v>144</v>
      </c>
      <c r="T4" s="52"/>
    </row>
    <row r="5" spans="1:20" ht="20.100000000000001" customHeight="1">
      <c r="A5" s="182"/>
      <c r="B5" s="182"/>
      <c r="C5" s="182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  <c r="P5" s="189"/>
      <c r="Q5" s="189"/>
      <c r="R5" s="193"/>
      <c r="S5" s="189"/>
      <c r="T5" s="52"/>
    </row>
    <row r="6" spans="1:20" ht="20.100000000000001" customHeight="1">
      <c r="A6" s="49" t="s">
        <v>70</v>
      </c>
      <c r="B6" s="49" t="s">
        <v>71</v>
      </c>
      <c r="C6" s="49" t="s">
        <v>72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0"/>
      <c r="P6" s="189"/>
      <c r="Q6" s="189"/>
      <c r="R6" s="193"/>
      <c r="S6" s="189"/>
      <c r="T6" s="52"/>
    </row>
    <row r="7" spans="1:20" ht="20.100000000000001" customHeight="1">
      <c r="A7" s="72" t="s">
        <v>102</v>
      </c>
      <c r="B7" s="72" t="s">
        <v>102</v>
      </c>
      <c r="C7" s="72" t="s">
        <v>102</v>
      </c>
      <c r="D7" s="72" t="s">
        <v>102</v>
      </c>
      <c r="E7" s="72" t="s">
        <v>102</v>
      </c>
      <c r="F7" s="72" t="s">
        <v>102</v>
      </c>
      <c r="G7" s="72">
        <v>1</v>
      </c>
      <c r="H7" s="72">
        <v>2</v>
      </c>
      <c r="I7" s="72">
        <v>3</v>
      </c>
      <c r="J7" s="72">
        <v>4</v>
      </c>
      <c r="K7" s="72">
        <v>5</v>
      </c>
      <c r="L7" s="72">
        <v>6</v>
      </c>
      <c r="M7" s="72">
        <v>7</v>
      </c>
      <c r="N7" s="72">
        <v>8</v>
      </c>
      <c r="O7" s="72">
        <v>9</v>
      </c>
      <c r="P7" s="125">
        <v>10</v>
      </c>
      <c r="Q7" s="125">
        <v>11</v>
      </c>
      <c r="R7" s="73">
        <v>12</v>
      </c>
      <c r="S7" s="72">
        <v>13</v>
      </c>
      <c r="T7" s="52"/>
    </row>
    <row r="8" spans="1:20" ht="20.100000000000001" customHeight="1">
      <c r="A8" s="109"/>
      <c r="B8" s="109"/>
      <c r="C8" s="109"/>
      <c r="D8" s="112"/>
      <c r="E8" s="111" t="s">
        <v>281</v>
      </c>
      <c r="F8" s="108"/>
      <c r="G8" s="106">
        <f>G9+G12+G15</f>
        <v>826.99</v>
      </c>
      <c r="H8" s="110"/>
      <c r="I8" s="110">
        <v>228.26</v>
      </c>
      <c r="J8" s="107"/>
      <c r="K8" s="121"/>
      <c r="L8" s="106"/>
      <c r="M8" s="107"/>
      <c r="N8" s="121">
        <v>277.81</v>
      </c>
      <c r="O8" s="106"/>
      <c r="P8" s="107">
        <v>19.8</v>
      </c>
      <c r="Q8" s="107"/>
      <c r="R8" s="106">
        <v>221.12</v>
      </c>
      <c r="S8" s="107">
        <v>80</v>
      </c>
      <c r="T8" s="53"/>
    </row>
    <row r="9" spans="1:20" ht="20.100000000000001" customHeight="1">
      <c r="A9" s="141" t="s">
        <v>265</v>
      </c>
      <c r="B9" s="109"/>
      <c r="C9" s="109"/>
      <c r="D9" s="112"/>
      <c r="E9" s="111"/>
      <c r="F9" s="144" t="s">
        <v>264</v>
      </c>
      <c r="G9" s="106">
        <f>H9+I9+J9+K9+L9+M9+N9+O9+P9+Q9+R9+S9</f>
        <v>320.92</v>
      </c>
      <c r="H9" s="110"/>
      <c r="I9" s="110"/>
      <c r="J9" s="107"/>
      <c r="K9" s="121"/>
      <c r="L9" s="106"/>
      <c r="M9" s="107"/>
      <c r="N9" s="121"/>
      <c r="O9" s="106"/>
      <c r="P9" s="107">
        <v>19.8</v>
      </c>
      <c r="Q9" s="107"/>
      <c r="R9" s="106">
        <v>221.12</v>
      </c>
      <c r="S9" s="107">
        <v>80</v>
      </c>
      <c r="T9" s="52"/>
    </row>
    <row r="10" spans="1:20" ht="20.100000000000001" customHeight="1">
      <c r="A10" s="109"/>
      <c r="B10" s="141" t="s">
        <v>266</v>
      </c>
      <c r="C10" s="109"/>
      <c r="D10" s="112"/>
      <c r="E10" s="111"/>
      <c r="F10" s="144" t="s">
        <v>245</v>
      </c>
      <c r="G10" s="106">
        <f t="shared" ref="G10:G17" si="0">H10+I10+J10+K10+L10+M10+N10+O10+P10+Q10+R10+S10</f>
        <v>320.92</v>
      </c>
      <c r="H10" s="110"/>
      <c r="I10" s="110"/>
      <c r="J10" s="107"/>
      <c r="K10" s="121"/>
      <c r="L10" s="106"/>
      <c r="M10" s="107"/>
      <c r="N10" s="121"/>
      <c r="O10" s="106"/>
      <c r="P10" s="107">
        <v>19.8</v>
      </c>
      <c r="Q10" s="107"/>
      <c r="R10" s="106">
        <v>221.12</v>
      </c>
      <c r="S10" s="107">
        <v>80</v>
      </c>
      <c r="T10" s="52"/>
    </row>
    <row r="11" spans="1:20" ht="20.100000000000001" customHeight="1">
      <c r="A11" s="109"/>
      <c r="B11" s="141" t="s">
        <v>266</v>
      </c>
      <c r="C11" s="141" t="s">
        <v>267</v>
      </c>
      <c r="D11" s="143" t="s">
        <v>268</v>
      </c>
      <c r="E11" s="144" t="s">
        <v>274</v>
      </c>
      <c r="F11" s="147" t="s">
        <v>246</v>
      </c>
      <c r="G11" s="106">
        <f>H11+I11+J11+K11+L11+M11+N11+O11+P11+Q11+R11+S11</f>
        <v>320.92</v>
      </c>
      <c r="H11" s="107"/>
      <c r="I11" s="131"/>
      <c r="J11" s="107"/>
      <c r="K11" s="121"/>
      <c r="L11" s="106"/>
      <c r="M11" s="107"/>
      <c r="N11" s="121"/>
      <c r="O11" s="106"/>
      <c r="P11" s="107">
        <v>19.8</v>
      </c>
      <c r="Q11" s="107"/>
      <c r="R11" s="106">
        <v>221.12</v>
      </c>
      <c r="S11" s="107">
        <v>80</v>
      </c>
      <c r="T11" s="52"/>
    </row>
    <row r="12" spans="1:20" ht="20.100000000000001" customHeight="1">
      <c r="A12" s="141" t="s">
        <v>269</v>
      </c>
      <c r="B12" s="109"/>
      <c r="C12" s="109"/>
      <c r="D12" s="111"/>
      <c r="E12" s="108"/>
      <c r="F12" s="147" t="s">
        <v>248</v>
      </c>
      <c r="G12" s="106">
        <f t="shared" si="0"/>
        <v>228.26</v>
      </c>
      <c r="H12" s="110"/>
      <c r="I12" s="110">
        <v>228.26</v>
      </c>
      <c r="J12" s="107"/>
      <c r="K12" s="121"/>
      <c r="L12" s="106"/>
      <c r="M12" s="107"/>
      <c r="N12" s="121"/>
      <c r="O12" s="106"/>
      <c r="P12" s="107"/>
      <c r="Q12" s="107"/>
      <c r="R12" s="106"/>
      <c r="S12" s="107"/>
      <c r="T12" s="52"/>
    </row>
    <row r="13" spans="1:20" ht="20.100000000000001" customHeight="1">
      <c r="A13" s="109"/>
      <c r="B13" s="141" t="s">
        <v>270</v>
      </c>
      <c r="C13" s="109"/>
      <c r="D13" s="111"/>
      <c r="E13" s="108"/>
      <c r="F13" s="147" t="s">
        <v>249</v>
      </c>
      <c r="G13" s="106">
        <f t="shared" si="0"/>
        <v>228.26</v>
      </c>
      <c r="H13" s="110"/>
      <c r="I13" s="110">
        <v>228.26</v>
      </c>
      <c r="J13" s="107"/>
      <c r="K13" s="121"/>
      <c r="L13" s="106"/>
      <c r="M13" s="107"/>
      <c r="N13" s="121"/>
      <c r="O13" s="106"/>
      <c r="P13" s="107"/>
      <c r="Q13" s="107"/>
      <c r="R13" s="106"/>
      <c r="S13" s="107"/>
      <c r="T13" s="52"/>
    </row>
    <row r="14" spans="1:20" ht="20.100000000000001" customHeight="1">
      <c r="A14" s="141" t="s">
        <v>269</v>
      </c>
      <c r="B14" s="141" t="s">
        <v>270</v>
      </c>
      <c r="C14" s="141" t="s">
        <v>271</v>
      </c>
      <c r="D14" s="143" t="s">
        <v>268</v>
      </c>
      <c r="E14" s="144" t="s">
        <v>274</v>
      </c>
      <c r="F14" s="147" t="s">
        <v>275</v>
      </c>
      <c r="G14" s="106">
        <f t="shared" si="0"/>
        <v>228.26</v>
      </c>
      <c r="H14" s="110"/>
      <c r="I14" s="110">
        <v>228.26</v>
      </c>
      <c r="J14" s="107"/>
      <c r="K14" s="121"/>
      <c r="L14" s="106"/>
      <c r="M14" s="107"/>
      <c r="N14" s="121"/>
      <c r="O14" s="106"/>
      <c r="P14" s="107"/>
      <c r="Q14" s="107"/>
      <c r="R14" s="106"/>
      <c r="S14" s="107"/>
      <c r="T14" s="52"/>
    </row>
    <row r="15" spans="1:20" ht="20.100000000000001" customHeight="1">
      <c r="A15" s="141" t="s">
        <v>272</v>
      </c>
      <c r="B15" s="109"/>
      <c r="C15" s="109"/>
      <c r="D15" s="111"/>
      <c r="E15" s="108"/>
      <c r="F15" s="147" t="s">
        <v>251</v>
      </c>
      <c r="G15" s="106">
        <f t="shared" si="0"/>
        <v>277.81</v>
      </c>
      <c r="H15" s="110"/>
      <c r="I15" s="110"/>
      <c r="J15" s="107"/>
      <c r="K15" s="121"/>
      <c r="L15" s="106"/>
      <c r="M15" s="107"/>
      <c r="N15" s="121">
        <v>277.81</v>
      </c>
      <c r="O15" s="106"/>
      <c r="P15" s="107"/>
      <c r="Q15" s="107"/>
      <c r="R15" s="106"/>
      <c r="S15" s="107"/>
      <c r="T15" s="52"/>
    </row>
    <row r="16" spans="1:20" ht="20.100000000000001" customHeight="1">
      <c r="A16" s="109"/>
      <c r="B16" s="141" t="s">
        <v>273</v>
      </c>
      <c r="C16" s="109"/>
      <c r="D16" s="111"/>
      <c r="E16" s="108"/>
      <c r="F16" s="147" t="s">
        <v>252</v>
      </c>
      <c r="G16" s="106">
        <f t="shared" si="0"/>
        <v>277.81</v>
      </c>
      <c r="H16" s="110"/>
      <c r="I16" s="110"/>
      <c r="J16" s="107"/>
      <c r="K16" s="121"/>
      <c r="L16" s="106"/>
      <c r="M16" s="107"/>
      <c r="N16" s="121">
        <v>277.81</v>
      </c>
      <c r="O16" s="106"/>
      <c r="P16" s="107"/>
      <c r="Q16" s="107"/>
      <c r="R16" s="106"/>
      <c r="S16" s="107"/>
    </row>
    <row r="17" spans="1:19" ht="20.100000000000001" customHeight="1">
      <c r="A17" s="141" t="s">
        <v>272</v>
      </c>
      <c r="B17" s="141" t="s">
        <v>273</v>
      </c>
      <c r="C17" s="141" t="s">
        <v>271</v>
      </c>
      <c r="D17" s="143" t="s">
        <v>268</v>
      </c>
      <c r="E17" s="144" t="s">
        <v>274</v>
      </c>
      <c r="F17" s="147" t="s">
        <v>253</v>
      </c>
      <c r="G17" s="106">
        <f t="shared" si="0"/>
        <v>277.81</v>
      </c>
      <c r="H17" s="110"/>
      <c r="I17" s="110"/>
      <c r="J17" s="107"/>
      <c r="K17" s="121"/>
      <c r="L17" s="106"/>
      <c r="M17" s="107"/>
      <c r="N17" s="121">
        <v>277.81</v>
      </c>
      <c r="O17" s="106"/>
      <c r="P17" s="107"/>
      <c r="Q17" s="107"/>
      <c r="R17" s="106"/>
      <c r="S17" s="107"/>
    </row>
    <row r="18" spans="1:19" ht="20.100000000000001" customHeight="1">
      <c r="A18" s="109"/>
      <c r="B18" s="109"/>
      <c r="C18" s="109"/>
      <c r="D18" s="112"/>
      <c r="E18" s="111"/>
      <c r="F18" s="108"/>
      <c r="G18" s="106"/>
      <c r="H18" s="110"/>
      <c r="I18" s="110"/>
      <c r="J18" s="107"/>
      <c r="K18" s="121"/>
      <c r="L18" s="106"/>
      <c r="M18" s="107"/>
      <c r="N18" s="121"/>
      <c r="O18" s="106"/>
      <c r="P18" s="107"/>
      <c r="Q18" s="107"/>
      <c r="R18" s="106"/>
      <c r="S18" s="107"/>
    </row>
    <row r="19" spans="1:19" ht="20.100000000000001" customHeight="1">
      <c r="A19" s="109"/>
      <c r="B19" s="109"/>
      <c r="C19" s="109"/>
      <c r="D19" s="112"/>
      <c r="E19" s="111"/>
      <c r="F19" s="108"/>
      <c r="G19" s="106"/>
      <c r="H19" s="110"/>
      <c r="I19" s="110"/>
      <c r="J19" s="107"/>
      <c r="K19" s="121"/>
      <c r="L19" s="106"/>
      <c r="M19" s="107"/>
      <c r="N19" s="121"/>
      <c r="O19" s="106"/>
      <c r="P19" s="107"/>
      <c r="Q19" s="107"/>
      <c r="R19" s="106"/>
      <c r="S19" s="107"/>
    </row>
    <row r="20" spans="1:19" ht="20.100000000000001" customHeight="1">
      <c r="A20" s="109"/>
      <c r="B20" s="109"/>
      <c r="C20" s="109"/>
      <c r="D20" s="112"/>
      <c r="E20" s="111"/>
      <c r="F20" s="108"/>
      <c r="G20" s="106"/>
      <c r="H20" s="110"/>
      <c r="I20" s="110"/>
      <c r="J20" s="107"/>
      <c r="K20" s="121"/>
      <c r="L20" s="106"/>
      <c r="M20" s="107"/>
      <c r="N20" s="121"/>
      <c r="O20" s="106"/>
      <c r="P20" s="107"/>
      <c r="Q20" s="107"/>
      <c r="R20" s="106"/>
      <c r="S20" s="107"/>
    </row>
    <row r="21" spans="1:19" ht="17.100000000000001" customHeight="1">
      <c r="A21" s="184" t="s">
        <v>182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</row>
  </sheetData>
  <mergeCells count="19">
    <mergeCell ref="Q4:Q6"/>
    <mergeCell ref="A2:S2"/>
    <mergeCell ref="A21:R21"/>
    <mergeCell ref="D4:D6"/>
    <mergeCell ref="E4:E6"/>
    <mergeCell ref="F4:F6"/>
    <mergeCell ref="G4:G6"/>
    <mergeCell ref="H4:H6"/>
    <mergeCell ref="I4:I6"/>
    <mergeCell ref="J4:J6"/>
    <mergeCell ref="K4:K6"/>
    <mergeCell ref="R4:R6"/>
    <mergeCell ref="S4:S6"/>
    <mergeCell ref="A4:C5"/>
    <mergeCell ref="L4:L6"/>
    <mergeCell ref="M4:M6"/>
    <mergeCell ref="N4:N6"/>
    <mergeCell ref="O4:O6"/>
    <mergeCell ref="P4:P6"/>
  </mergeCells>
  <phoneticPr fontId="0" type="noConversion"/>
  <printOptions horizontalCentered="1"/>
  <pageMargins left="0.48958333333333331" right="0.39305555555555555" top="0.47222222222222221" bottom="0.47222222222222221" header="0.51111111111111107" footer="0.2361111111111111"/>
  <pageSetup paperSize="9" scale="85" firstPageNumber="4294963191" orientation="landscape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T33"/>
  <sheetViews>
    <sheetView showGridLines="0" showZeros="0" topLeftCell="A4" workbookViewId="0">
      <selection activeCell="E9" sqref="E9:E11"/>
    </sheetView>
  </sheetViews>
  <sheetFormatPr defaultColWidth="9.1640625" defaultRowHeight="12.75" customHeight="1"/>
  <cols>
    <col min="1" max="1" width="51" customWidth="1"/>
    <col min="2" max="2" width="17" customWidth="1"/>
    <col min="3" max="3" width="51" customWidth="1"/>
    <col min="4" max="6" width="17" customWidth="1"/>
    <col min="7" max="7" width="9.1640625" customWidth="1"/>
  </cols>
  <sheetData>
    <row r="1" spans="1:254" ht="21" customHeight="1">
      <c r="A1" s="152" t="s">
        <v>183</v>
      </c>
      <c r="B1" s="152"/>
      <c r="C1" s="152"/>
      <c r="D1" s="152"/>
      <c r="E1" s="152"/>
      <c r="F1" s="152"/>
      <c r="G1" s="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 ht="21" customHeight="1">
      <c r="A2" s="155" t="s">
        <v>1</v>
      </c>
      <c r="B2" s="155"/>
      <c r="C2" s="155"/>
      <c r="E2" s="3"/>
      <c r="F2" s="7" t="s">
        <v>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s="4" customFormat="1" ht="21" customHeight="1">
      <c r="A3" s="8" t="s">
        <v>3</v>
      </c>
      <c r="B3" s="8"/>
      <c r="C3" s="9" t="s">
        <v>4</v>
      </c>
      <c r="D3" s="9"/>
      <c r="E3" s="29"/>
      <c r="F3" s="29"/>
    </row>
    <row r="4" spans="1:254" s="4" customFormat="1" ht="28.5" customHeight="1">
      <c r="A4" s="10" t="s">
        <v>5</v>
      </c>
      <c r="B4" s="11" t="s">
        <v>6</v>
      </c>
      <c r="C4" s="12" t="s">
        <v>5</v>
      </c>
      <c r="D4" s="11" t="s">
        <v>78</v>
      </c>
      <c r="E4" s="11" t="s">
        <v>184</v>
      </c>
      <c r="F4" s="11" t="s">
        <v>185</v>
      </c>
    </row>
    <row r="5" spans="1:254" ht="21" customHeight="1">
      <c r="A5" s="13" t="s">
        <v>7</v>
      </c>
      <c r="B5" s="16">
        <v>1470.69</v>
      </c>
      <c r="C5" s="14" t="s">
        <v>8</v>
      </c>
      <c r="D5" s="66">
        <f t="shared" ref="D5:D26" si="0">SUM(E5:F5)</f>
        <v>0</v>
      </c>
      <c r="E5" s="66">
        <v>0</v>
      </c>
      <c r="F5" s="16"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ht="21" customHeight="1">
      <c r="A6" s="13" t="s">
        <v>10</v>
      </c>
      <c r="B6" s="23">
        <v>1390.69</v>
      </c>
      <c r="C6" s="14" t="s">
        <v>11</v>
      </c>
      <c r="D6" s="66"/>
      <c r="E6" s="66"/>
      <c r="F6" s="17"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ht="21" customHeight="1">
      <c r="A7" s="13" t="s">
        <v>13</v>
      </c>
      <c r="B7" s="16">
        <v>80</v>
      </c>
      <c r="C7" s="14" t="s">
        <v>14</v>
      </c>
      <c r="D7" s="66"/>
      <c r="E7" s="66"/>
      <c r="F7" s="17"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ht="21" customHeight="1">
      <c r="A8" s="13" t="s">
        <v>16</v>
      </c>
      <c r="B8" s="23"/>
      <c r="C8" s="14" t="s">
        <v>17</v>
      </c>
      <c r="D8" s="66"/>
      <c r="E8" s="66"/>
      <c r="F8" s="17"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ht="21" customHeight="1">
      <c r="A9" s="13" t="s">
        <v>19</v>
      </c>
      <c r="B9" s="20"/>
      <c r="C9" s="14" t="s">
        <v>20</v>
      </c>
      <c r="D9" s="66">
        <v>1369.5</v>
      </c>
      <c r="E9" s="66">
        <v>1369.5</v>
      </c>
      <c r="F9" s="17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ht="21" customHeight="1">
      <c r="A10" s="13" t="s">
        <v>22</v>
      </c>
      <c r="B10" s="20">
        <v>80</v>
      </c>
      <c r="C10" s="14" t="s">
        <v>23</v>
      </c>
      <c r="D10" s="66">
        <v>83.52</v>
      </c>
      <c r="E10" s="66">
        <v>83.52</v>
      </c>
      <c r="F10" s="17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ht="21" customHeight="1">
      <c r="A11" s="13" t="s">
        <v>25</v>
      </c>
      <c r="B11" s="16">
        <v>0</v>
      </c>
      <c r="C11" s="14" t="s">
        <v>26</v>
      </c>
      <c r="D11" s="66">
        <f t="shared" si="0"/>
        <v>17.670000000000002</v>
      </c>
      <c r="E11" s="66">
        <v>17.670000000000002</v>
      </c>
      <c r="F11" s="17">
        <v>0</v>
      </c>
      <c r="G11" s="6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ht="21" customHeight="1">
      <c r="A12" s="13" t="s">
        <v>27</v>
      </c>
      <c r="B12" s="17">
        <v>0</v>
      </c>
      <c r="C12" s="14" t="s">
        <v>28</v>
      </c>
      <c r="D12" s="66">
        <f t="shared" si="0"/>
        <v>0</v>
      </c>
      <c r="E12" s="66">
        <v>0</v>
      </c>
      <c r="F12" s="17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ht="21" customHeight="1">
      <c r="A13" s="13"/>
      <c r="B13" s="23"/>
      <c r="C13" s="13" t="s">
        <v>31</v>
      </c>
      <c r="D13" s="66">
        <f t="shared" si="0"/>
        <v>0</v>
      </c>
      <c r="E13" s="66">
        <v>0</v>
      </c>
      <c r="F13" s="17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ht="21" customHeight="1">
      <c r="A14" s="15"/>
      <c r="B14" s="68"/>
      <c r="C14" s="13" t="s">
        <v>34</v>
      </c>
      <c r="D14" s="66">
        <f t="shared" si="0"/>
        <v>0</v>
      </c>
      <c r="E14" s="66">
        <v>0</v>
      </c>
      <c r="F14" s="17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21" customHeight="1">
      <c r="A15" s="15"/>
      <c r="B15" s="68"/>
      <c r="C15" s="13" t="s">
        <v>37</v>
      </c>
      <c r="D15" s="66">
        <f t="shared" si="0"/>
        <v>0</v>
      </c>
      <c r="E15" s="66">
        <v>0</v>
      </c>
      <c r="F15" s="17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ht="21" customHeight="1">
      <c r="A16" s="15"/>
      <c r="B16" s="69"/>
      <c r="C16" s="26" t="s">
        <v>39</v>
      </c>
      <c r="D16" s="66">
        <f t="shared" si="0"/>
        <v>0</v>
      </c>
      <c r="E16" s="66">
        <v>0</v>
      </c>
      <c r="F16" s="17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ht="21" customHeight="1">
      <c r="A17" s="15"/>
      <c r="B17" s="68"/>
      <c r="C17" s="26" t="s">
        <v>41</v>
      </c>
      <c r="D17" s="66">
        <f t="shared" si="0"/>
        <v>0</v>
      </c>
      <c r="E17" s="66">
        <v>0</v>
      </c>
      <c r="F17" s="17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ht="21" customHeight="1">
      <c r="A18" s="15"/>
      <c r="B18" s="68"/>
      <c r="C18" s="26" t="s">
        <v>42</v>
      </c>
      <c r="D18" s="66">
        <f t="shared" si="0"/>
        <v>0</v>
      </c>
      <c r="E18" s="66">
        <v>0</v>
      </c>
      <c r="F18" s="17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21" customHeight="1">
      <c r="A19" s="15"/>
      <c r="B19" s="68"/>
      <c r="C19" s="26" t="s">
        <v>43</v>
      </c>
      <c r="D19" s="66">
        <f t="shared" si="0"/>
        <v>0</v>
      </c>
      <c r="E19" s="66">
        <v>0</v>
      </c>
      <c r="F19" s="17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ht="21" customHeight="1">
      <c r="A20" s="15"/>
      <c r="B20" s="16"/>
      <c r="C20" s="26" t="s">
        <v>44</v>
      </c>
      <c r="D20" s="66">
        <f t="shared" si="0"/>
        <v>0</v>
      </c>
      <c r="E20" s="66">
        <v>0</v>
      </c>
      <c r="F20" s="17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ht="21" customHeight="1">
      <c r="A21" s="15"/>
      <c r="B21" s="16"/>
      <c r="C21" s="26" t="s">
        <v>45</v>
      </c>
      <c r="D21" s="66">
        <f t="shared" si="0"/>
        <v>0</v>
      </c>
      <c r="E21" s="66">
        <v>0</v>
      </c>
      <c r="F21" s="17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ht="21" customHeight="1">
      <c r="A22" s="15"/>
      <c r="B22" s="16"/>
      <c r="C22" s="26" t="s">
        <v>46</v>
      </c>
      <c r="D22" s="66">
        <f t="shared" si="0"/>
        <v>0</v>
      </c>
      <c r="E22" s="66">
        <v>0</v>
      </c>
      <c r="F22" s="23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ht="21" customHeight="1">
      <c r="A23" s="15"/>
      <c r="B23" s="16"/>
      <c r="C23" s="26" t="s">
        <v>186</v>
      </c>
      <c r="D23" s="66">
        <f t="shared" si="0"/>
        <v>0</v>
      </c>
      <c r="E23" s="16">
        <v>0</v>
      </c>
      <c r="F23" s="122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ht="21" customHeight="1">
      <c r="A24" s="15"/>
      <c r="B24" s="16"/>
      <c r="C24" s="26" t="s">
        <v>187</v>
      </c>
      <c r="D24" s="16">
        <f t="shared" si="0"/>
        <v>0</v>
      </c>
      <c r="E24" s="16">
        <v>0</v>
      </c>
      <c r="F24" s="16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ht="21" customHeight="1">
      <c r="A25" s="15"/>
      <c r="B25" s="16"/>
      <c r="C25" s="26" t="s">
        <v>188</v>
      </c>
      <c r="D25" s="16">
        <f t="shared" si="0"/>
        <v>0</v>
      </c>
      <c r="E25" s="16">
        <v>0</v>
      </c>
      <c r="F25" s="16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21" customHeight="1">
      <c r="A26" s="15"/>
      <c r="B26" s="20"/>
      <c r="C26" s="26" t="s">
        <v>189</v>
      </c>
      <c r="D26" s="16">
        <f t="shared" si="0"/>
        <v>0</v>
      </c>
      <c r="E26" s="16">
        <v>0</v>
      </c>
      <c r="F26" s="16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ht="21" customHeight="1">
      <c r="A27" s="21" t="s">
        <v>50</v>
      </c>
      <c r="B27" s="16">
        <v>1470.69</v>
      </c>
      <c r="C27" s="22" t="s">
        <v>51</v>
      </c>
      <c r="D27" s="16">
        <f t="shared" ref="D27:F27" si="1">SUM(D5:D26)</f>
        <v>1470.69</v>
      </c>
      <c r="E27" s="16">
        <f>SUM(E5:E26)</f>
        <v>1470.69</v>
      </c>
      <c r="F27" s="16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ht="18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ht="11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ht="11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ht="11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ht="11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ht="11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</sheetData>
  <mergeCells count="2">
    <mergeCell ref="A1:F1"/>
    <mergeCell ref="A2:C2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75" firstPageNumber="4294963191" orientation="landscape" horizontalDpi="0" verticalDpi="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S19"/>
  <sheetViews>
    <sheetView showGridLines="0" showZeros="0" workbookViewId="0">
      <selection activeCell="J10" sqref="J10"/>
    </sheetView>
  </sheetViews>
  <sheetFormatPr defaultColWidth="9.1640625" defaultRowHeight="12.75" customHeight="1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6" width="14.1640625" customWidth="1"/>
    <col min="7" max="9" width="11.1640625" customWidth="1"/>
    <col min="11" max="11" width="13.33203125" customWidth="1"/>
    <col min="12" max="17" width="11.83203125" customWidth="1"/>
  </cols>
  <sheetData>
    <row r="1" spans="1:19" ht="25.5" customHeight="1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9" ht="25.5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9"/>
      <c r="J2" s="19"/>
      <c r="K2" s="19"/>
      <c r="L2" s="19"/>
      <c r="M2" s="19"/>
      <c r="N2" s="19"/>
      <c r="O2" s="19"/>
      <c r="P2" s="19"/>
      <c r="Q2" s="25" t="s">
        <v>56</v>
      </c>
      <c r="R2" s="3"/>
    </row>
    <row r="3" spans="1:19" ht="25.5" customHeight="1">
      <c r="A3" s="176" t="s">
        <v>74</v>
      </c>
      <c r="B3" s="176"/>
      <c r="C3" s="176"/>
      <c r="D3" s="176"/>
      <c r="E3" s="157" t="s">
        <v>75</v>
      </c>
      <c r="F3" s="8" t="s">
        <v>76</v>
      </c>
      <c r="G3" s="34"/>
      <c r="H3" s="8"/>
      <c r="I3" s="35"/>
      <c r="J3" s="35"/>
      <c r="K3" s="196" t="s">
        <v>77</v>
      </c>
      <c r="L3" s="196"/>
      <c r="M3" s="196"/>
      <c r="N3" s="196"/>
      <c r="O3" s="196"/>
      <c r="P3" s="196"/>
      <c r="Q3" s="196"/>
      <c r="R3" s="4"/>
    </row>
    <row r="4" spans="1:19" ht="25.5" customHeight="1">
      <c r="A4" s="165" t="s">
        <v>68</v>
      </c>
      <c r="B4" s="165"/>
      <c r="C4" s="165"/>
      <c r="D4" s="165" t="s">
        <v>69</v>
      </c>
      <c r="E4" s="165"/>
      <c r="F4" s="165" t="s">
        <v>78</v>
      </c>
      <c r="G4" s="165" t="s">
        <v>79</v>
      </c>
      <c r="H4" s="165" t="s">
        <v>80</v>
      </c>
      <c r="I4" s="165" t="s">
        <v>81</v>
      </c>
      <c r="J4" s="157" t="s">
        <v>82</v>
      </c>
      <c r="K4" s="157" t="s">
        <v>78</v>
      </c>
      <c r="L4" s="157" t="s">
        <v>191</v>
      </c>
      <c r="M4" s="178" t="s">
        <v>83</v>
      </c>
      <c r="N4" s="178" t="s">
        <v>84</v>
      </c>
      <c r="O4" s="157" t="s">
        <v>85</v>
      </c>
      <c r="P4" s="157" t="s">
        <v>86</v>
      </c>
      <c r="Q4" s="157" t="s">
        <v>87</v>
      </c>
      <c r="R4" s="4"/>
    </row>
    <row r="5" spans="1:19" ht="35.25" customHeight="1">
      <c r="A5" s="11" t="s">
        <v>70</v>
      </c>
      <c r="B5" s="11" t="s">
        <v>71</v>
      </c>
      <c r="C5" s="11" t="s">
        <v>72</v>
      </c>
      <c r="D5" s="166"/>
      <c r="E5" s="166"/>
      <c r="F5" s="166"/>
      <c r="G5" s="166"/>
      <c r="H5" s="166"/>
      <c r="I5" s="166"/>
      <c r="J5" s="166"/>
      <c r="K5" s="166"/>
      <c r="L5" s="166"/>
      <c r="M5" s="179"/>
      <c r="N5" s="179"/>
      <c r="O5" s="166"/>
      <c r="P5" s="166"/>
      <c r="Q5" s="166"/>
      <c r="R5" s="4"/>
    </row>
    <row r="6" spans="1:19" ht="25.5" customHeight="1">
      <c r="A6" s="105"/>
      <c r="B6" s="105"/>
      <c r="C6" s="105"/>
      <c r="D6" s="26" t="s">
        <v>281</v>
      </c>
      <c r="E6" s="16">
        <f>E7+E11+E14</f>
        <v>1470.69</v>
      </c>
      <c r="F6" s="16">
        <f t="shared" ref="F6:M6" si="0">F7+F11+F14</f>
        <v>770.69</v>
      </c>
      <c r="G6" s="16">
        <f t="shared" si="0"/>
        <v>323.95</v>
      </c>
      <c r="H6" s="16">
        <f t="shared" si="0"/>
        <v>313.23</v>
      </c>
      <c r="I6" s="16">
        <f t="shared" si="0"/>
        <v>133.51</v>
      </c>
      <c r="J6" s="16">
        <f t="shared" si="0"/>
        <v>0</v>
      </c>
      <c r="K6" s="16">
        <f t="shared" si="0"/>
        <v>700</v>
      </c>
      <c r="L6" s="16">
        <f t="shared" si="0"/>
        <v>0</v>
      </c>
      <c r="M6" s="16">
        <f t="shared" si="0"/>
        <v>700</v>
      </c>
      <c r="N6" s="102"/>
      <c r="O6" s="102"/>
      <c r="P6" s="102"/>
      <c r="Q6" s="16"/>
      <c r="R6" s="3"/>
      <c r="S6" s="24"/>
    </row>
    <row r="7" spans="1:19" ht="25.5" customHeight="1">
      <c r="A7" s="148" t="s">
        <v>256</v>
      </c>
      <c r="B7" s="105"/>
      <c r="C7" s="105"/>
      <c r="D7" s="132" t="s">
        <v>264</v>
      </c>
      <c r="E7" s="16">
        <f>F7+K7</f>
        <v>1369.5</v>
      </c>
      <c r="F7" s="122">
        <f>G7+H7+I7+J7</f>
        <v>669.50000000000011</v>
      </c>
      <c r="G7" s="123">
        <v>323.95</v>
      </c>
      <c r="H7" s="102">
        <v>313.23</v>
      </c>
      <c r="I7" s="102">
        <v>32.32</v>
      </c>
      <c r="J7" s="102"/>
      <c r="K7" s="102">
        <f>L7+M7+N7+O7+P7+Q7</f>
        <v>700</v>
      </c>
      <c r="L7" s="102"/>
      <c r="M7" s="102">
        <v>700</v>
      </c>
      <c r="N7" s="102"/>
      <c r="O7" s="102"/>
      <c r="P7" s="102"/>
      <c r="Q7" s="16"/>
      <c r="R7" s="3"/>
      <c r="S7" s="24"/>
    </row>
    <row r="8" spans="1:19" ht="25.5" customHeight="1">
      <c r="A8" s="105"/>
      <c r="B8" s="148" t="s">
        <v>259</v>
      </c>
      <c r="C8" s="105"/>
      <c r="D8" s="132" t="s">
        <v>245</v>
      </c>
      <c r="E8" s="16">
        <f t="shared" ref="E8:E10" si="1">F8+K8</f>
        <v>1369.5</v>
      </c>
      <c r="F8" s="122">
        <f>G8+H8+I8+J8</f>
        <v>669.50000000000011</v>
      </c>
      <c r="G8" s="123">
        <v>323.95</v>
      </c>
      <c r="H8" s="102">
        <v>313.23</v>
      </c>
      <c r="I8" s="102">
        <v>32.32</v>
      </c>
      <c r="J8" s="102"/>
      <c r="K8" s="102">
        <v>700</v>
      </c>
      <c r="L8" s="102"/>
      <c r="M8" s="102">
        <v>700</v>
      </c>
      <c r="N8" s="102"/>
      <c r="O8" s="102"/>
      <c r="P8" s="102"/>
      <c r="Q8" s="16"/>
      <c r="R8" s="3"/>
    </row>
    <row r="9" spans="1:19" ht="25.5" customHeight="1">
      <c r="A9" s="148" t="s">
        <v>256</v>
      </c>
      <c r="B9" s="148" t="s">
        <v>259</v>
      </c>
      <c r="C9" s="148" t="s">
        <v>262</v>
      </c>
      <c r="D9" s="132" t="s">
        <v>246</v>
      </c>
      <c r="E9" s="16">
        <f t="shared" si="1"/>
        <v>669.5</v>
      </c>
      <c r="F9" s="122">
        <v>669.5</v>
      </c>
      <c r="G9" s="123">
        <v>323.95</v>
      </c>
      <c r="H9" s="102">
        <v>313.23</v>
      </c>
      <c r="I9" s="102">
        <v>32.32</v>
      </c>
      <c r="J9" s="102"/>
      <c r="K9" s="102"/>
      <c r="L9" s="102"/>
      <c r="M9" s="102"/>
      <c r="N9" s="102"/>
      <c r="O9" s="102"/>
      <c r="P9" s="102"/>
      <c r="Q9" s="16"/>
      <c r="R9" s="3"/>
    </row>
    <row r="10" spans="1:19" ht="25.5" customHeight="1">
      <c r="A10" s="148" t="s">
        <v>256</v>
      </c>
      <c r="B10" s="148" t="s">
        <v>259</v>
      </c>
      <c r="C10" s="148" t="s">
        <v>263</v>
      </c>
      <c r="D10" s="132" t="s">
        <v>247</v>
      </c>
      <c r="E10" s="16">
        <f t="shared" si="1"/>
        <v>700</v>
      </c>
      <c r="F10" s="122"/>
      <c r="G10" s="123"/>
      <c r="H10" s="102"/>
      <c r="I10" s="102"/>
      <c r="J10" s="102"/>
      <c r="K10" s="102">
        <v>700</v>
      </c>
      <c r="L10" s="102"/>
      <c r="M10" s="102">
        <v>700</v>
      </c>
      <c r="N10" s="102"/>
      <c r="O10" s="102"/>
      <c r="P10" s="102"/>
      <c r="Q10" s="16"/>
      <c r="R10" s="3"/>
    </row>
    <row r="11" spans="1:19" ht="25.5" customHeight="1">
      <c r="A11" s="148" t="s">
        <v>257</v>
      </c>
      <c r="B11" s="105"/>
      <c r="C11" s="105"/>
      <c r="D11" s="132" t="s">
        <v>248</v>
      </c>
      <c r="E11" s="16">
        <f t="shared" ref="E11:E16" si="2">F11+K11</f>
        <v>83.52</v>
      </c>
      <c r="F11" s="122">
        <f t="shared" ref="F11:F16" si="3">G11+H11+I11+J11</f>
        <v>83.52</v>
      </c>
      <c r="G11" s="123"/>
      <c r="H11" s="102"/>
      <c r="I11" s="102">
        <v>83.52</v>
      </c>
      <c r="J11" s="102"/>
      <c r="K11" s="102"/>
      <c r="L11" s="102"/>
      <c r="M11" s="102"/>
      <c r="N11" s="102"/>
      <c r="O11" s="102"/>
      <c r="P11" s="102"/>
      <c r="Q11" s="16"/>
      <c r="R11" s="3"/>
    </row>
    <row r="12" spans="1:19" ht="25.5" customHeight="1">
      <c r="A12" s="105"/>
      <c r="B12" s="148" t="s">
        <v>260</v>
      </c>
      <c r="C12" s="105"/>
      <c r="D12" s="132" t="s">
        <v>249</v>
      </c>
      <c r="E12" s="16">
        <f t="shared" si="2"/>
        <v>83.52</v>
      </c>
      <c r="F12" s="122">
        <f t="shared" si="3"/>
        <v>83.52</v>
      </c>
      <c r="G12" s="123"/>
      <c r="H12" s="102"/>
      <c r="I12" s="102">
        <v>83.52</v>
      </c>
      <c r="J12" s="102"/>
      <c r="K12" s="102"/>
      <c r="L12" s="102"/>
      <c r="M12" s="102"/>
      <c r="N12" s="102"/>
      <c r="O12" s="102"/>
      <c r="P12" s="102"/>
      <c r="Q12" s="16"/>
      <c r="R12" s="3"/>
    </row>
    <row r="13" spans="1:19" ht="25.5" customHeight="1">
      <c r="A13" s="148" t="s">
        <v>257</v>
      </c>
      <c r="B13" s="148" t="s">
        <v>260</v>
      </c>
      <c r="C13" s="148" t="s">
        <v>263</v>
      </c>
      <c r="D13" s="132" t="s">
        <v>250</v>
      </c>
      <c r="E13" s="16">
        <f t="shared" si="2"/>
        <v>83.52</v>
      </c>
      <c r="F13" s="122">
        <f t="shared" si="3"/>
        <v>83.52</v>
      </c>
      <c r="G13" s="123"/>
      <c r="H13" s="102"/>
      <c r="I13" s="102">
        <v>83.52</v>
      </c>
      <c r="J13" s="102"/>
      <c r="K13" s="102"/>
      <c r="L13" s="102"/>
      <c r="M13" s="102"/>
      <c r="N13" s="102"/>
      <c r="O13" s="102"/>
      <c r="P13" s="102"/>
      <c r="Q13" s="16"/>
      <c r="R13" s="3"/>
    </row>
    <row r="14" spans="1:19" ht="25.5" customHeight="1">
      <c r="A14" s="148" t="s">
        <v>258</v>
      </c>
      <c r="B14" s="105"/>
      <c r="C14" s="105"/>
      <c r="D14" s="132" t="s">
        <v>251</v>
      </c>
      <c r="E14" s="16">
        <f t="shared" si="2"/>
        <v>17.670000000000002</v>
      </c>
      <c r="F14" s="122">
        <f t="shared" si="3"/>
        <v>17.670000000000002</v>
      </c>
      <c r="G14" s="123"/>
      <c r="H14" s="102"/>
      <c r="I14" s="102">
        <v>17.670000000000002</v>
      </c>
      <c r="J14" s="102"/>
      <c r="K14" s="102"/>
      <c r="L14" s="102"/>
      <c r="M14" s="102"/>
      <c r="N14" s="102"/>
      <c r="O14" s="102"/>
      <c r="P14" s="102"/>
      <c r="Q14" s="16"/>
      <c r="R14" s="3"/>
    </row>
    <row r="15" spans="1:19" ht="25.5" customHeight="1">
      <c r="A15" s="105"/>
      <c r="B15" s="148" t="s">
        <v>261</v>
      </c>
      <c r="C15" s="105"/>
      <c r="D15" s="132" t="s">
        <v>252</v>
      </c>
      <c r="E15" s="16">
        <f t="shared" si="2"/>
        <v>17.670000000000002</v>
      </c>
      <c r="F15" s="122">
        <f t="shared" si="3"/>
        <v>17.670000000000002</v>
      </c>
      <c r="G15" s="123"/>
      <c r="H15" s="102"/>
      <c r="I15" s="102">
        <v>17.670000000000002</v>
      </c>
      <c r="J15" s="102"/>
      <c r="K15" s="102"/>
      <c r="L15" s="102"/>
      <c r="M15" s="102"/>
      <c r="N15" s="102"/>
      <c r="O15" s="102"/>
      <c r="P15" s="102"/>
      <c r="Q15" s="16"/>
      <c r="R15" s="3"/>
    </row>
    <row r="16" spans="1:19" ht="25.5" customHeight="1">
      <c r="A16" s="148" t="s">
        <v>258</v>
      </c>
      <c r="B16" s="148" t="s">
        <v>261</v>
      </c>
      <c r="C16" s="148" t="s">
        <v>263</v>
      </c>
      <c r="D16" s="132" t="s">
        <v>253</v>
      </c>
      <c r="E16" s="16">
        <f t="shared" si="2"/>
        <v>17.670000000000002</v>
      </c>
      <c r="F16" s="122">
        <f t="shared" si="3"/>
        <v>17.670000000000002</v>
      </c>
      <c r="G16" s="123"/>
      <c r="H16" s="102"/>
      <c r="I16" s="102">
        <v>17.670000000000002</v>
      </c>
      <c r="J16" s="102"/>
      <c r="K16" s="102"/>
      <c r="L16" s="102"/>
      <c r="M16" s="102"/>
      <c r="N16" s="102"/>
      <c r="O16" s="102"/>
      <c r="P16" s="102"/>
      <c r="Q16" s="16"/>
      <c r="R16" s="3"/>
    </row>
    <row r="17" spans="1:18" ht="25.5" customHeight="1">
      <c r="A17" s="105"/>
      <c r="B17" s="105"/>
      <c r="C17" s="105"/>
      <c r="D17" s="26"/>
      <c r="E17" s="16"/>
      <c r="F17" s="122"/>
      <c r="G17" s="123"/>
      <c r="H17" s="102"/>
      <c r="I17" s="102"/>
      <c r="J17" s="102"/>
      <c r="K17" s="102"/>
      <c r="L17" s="102"/>
      <c r="M17" s="102"/>
      <c r="N17" s="102"/>
      <c r="O17" s="102"/>
      <c r="P17" s="102"/>
      <c r="Q17" s="16"/>
      <c r="R17" s="3"/>
    </row>
    <row r="18" spans="1:18" ht="25.5" customHeight="1">
      <c r="A18" s="105"/>
      <c r="B18" s="105"/>
      <c r="C18" s="105"/>
      <c r="D18" s="26"/>
      <c r="E18" s="16"/>
      <c r="F18" s="122"/>
      <c r="G18" s="123"/>
      <c r="H18" s="102"/>
      <c r="I18" s="102"/>
      <c r="J18" s="102"/>
      <c r="K18" s="102"/>
      <c r="L18" s="102"/>
      <c r="M18" s="102"/>
      <c r="N18" s="102"/>
      <c r="O18" s="102"/>
      <c r="P18" s="102"/>
      <c r="Q18" s="16"/>
      <c r="R18" s="3"/>
    </row>
    <row r="19" spans="1:18" ht="12.75" customHeight="1">
      <c r="A19" s="195" t="s">
        <v>192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</sheetData>
  <mergeCells count="19">
    <mergeCell ref="A2:H2"/>
    <mergeCell ref="A3:D3"/>
    <mergeCell ref="K3:Q3"/>
    <mergeCell ref="A4:C4"/>
    <mergeCell ref="A19:Q19"/>
    <mergeCell ref="D4:D5"/>
    <mergeCell ref="E3:E5"/>
    <mergeCell ref="F4:F5"/>
    <mergeCell ref="G4:G5"/>
    <mergeCell ref="H4:H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scale="80" firstPageNumber="4294963191" orientation="landscape" horizontalDpi="0" verticalDpi="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29</vt:i4>
      </vt:variant>
    </vt:vector>
  </HeadingPairs>
  <TitlesOfParts>
    <vt:vector size="45" baseType="lpstr">
      <vt:lpstr>（表一）部门收支总表</vt:lpstr>
      <vt:lpstr>（表二）部门收入总表</vt:lpstr>
      <vt:lpstr>（表三）部门支出总表</vt:lpstr>
      <vt:lpstr>（表四）部门支出总表(分类)</vt:lpstr>
      <vt:lpstr>（表五）基本-工资福利</vt:lpstr>
      <vt:lpstr>（表六）基本-运转经费支出</vt:lpstr>
      <vt:lpstr>（表七）基本-个人和家庭</vt:lpstr>
      <vt:lpstr>（表八）财政拨款收支总表</vt:lpstr>
      <vt:lpstr>（表九）一般预算财政拨款支出表</vt:lpstr>
      <vt:lpstr>（表十）一般-工资福利</vt:lpstr>
      <vt:lpstr>（表十一）一般-运转经费</vt:lpstr>
      <vt:lpstr>（表十二）一般-个人和家庭</vt:lpstr>
      <vt:lpstr>（表十三）政府性基金</vt:lpstr>
      <vt:lpstr>（表十四）专户</vt:lpstr>
      <vt:lpstr>（表十五）项目支出</vt:lpstr>
      <vt:lpstr>（表十六）“三公”经费预算表</vt:lpstr>
      <vt:lpstr>'（表八）财政拨款收支总表'!Print_Area</vt:lpstr>
      <vt:lpstr>'（表二）部门收入总表'!Print_Area</vt:lpstr>
      <vt:lpstr>'（表九）一般预算财政拨款支出表'!Print_Area</vt:lpstr>
      <vt:lpstr>'（表六）基本-运转经费支出'!Print_Area</vt:lpstr>
      <vt:lpstr>'（表七）基本-个人和家庭'!Print_Area</vt:lpstr>
      <vt:lpstr>'（表三）部门支出总表'!Print_Area</vt:lpstr>
      <vt:lpstr>'（表十）一般-工资福利'!Print_Area</vt:lpstr>
      <vt:lpstr>'（表十二）一般-个人和家庭'!Print_Area</vt:lpstr>
      <vt:lpstr>'（表十六）“三公”经费预算表'!Print_Area</vt:lpstr>
      <vt:lpstr>'（表十三）政府性基金'!Print_Area</vt:lpstr>
      <vt:lpstr>'（表十四）专户'!Print_Area</vt:lpstr>
      <vt:lpstr>'（表十五）项目支出'!Print_Area</vt:lpstr>
      <vt:lpstr>'（表十一）一般-运转经费'!Print_Area</vt:lpstr>
      <vt:lpstr>'（表四）部门支出总表(分类)'!Print_Area</vt:lpstr>
      <vt:lpstr>'（表五）基本-工资福利'!Print_Area</vt:lpstr>
      <vt:lpstr>'（表一）部门收支总表'!Print_Area</vt:lpstr>
      <vt:lpstr>'（表八）财政拨款收支总表'!Print_Titles</vt:lpstr>
      <vt:lpstr>'（表二）部门收入总表'!Print_Titles</vt:lpstr>
      <vt:lpstr>'（表九）一般预算财政拨款支出表'!Print_Titles</vt:lpstr>
      <vt:lpstr>'（表六）基本-运转经费支出'!Print_Titles</vt:lpstr>
      <vt:lpstr>'（表三）部门支出总表'!Print_Titles</vt:lpstr>
      <vt:lpstr>'（表十）一般-工资福利'!Print_Titles</vt:lpstr>
      <vt:lpstr>'（表十三）政府性基金'!Print_Titles</vt:lpstr>
      <vt:lpstr>'（表十四）专户'!Print_Titles</vt:lpstr>
      <vt:lpstr>'（表十五）项目支出'!Print_Titles</vt:lpstr>
      <vt:lpstr>'（表十一）一般-运转经费'!Print_Titles</vt:lpstr>
      <vt:lpstr>'（表四）部门支出总表(分类)'!Print_Titles</vt:lpstr>
      <vt:lpstr>'（表五）基本-工资福利'!Print_Titles</vt:lpstr>
      <vt:lpstr>'（表一）部门收支总表'!Print_Titles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Sky123.Org</cp:lastModifiedBy>
  <cp:revision/>
  <cp:lastPrinted>1899-12-30T00:00:00Z</cp:lastPrinted>
  <dcterms:created xsi:type="dcterms:W3CDTF">2017-02-04T09:25:33Z</dcterms:created>
  <dcterms:modified xsi:type="dcterms:W3CDTF">2017-02-13T09:45:42Z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2052-8.1.0.2988</vt:lpwstr>
  </property>
</Properties>
</file>